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BuÇalışmaKitabı" defaultThemeVersion="124226"/>
  <bookViews>
    <workbookView xWindow="120" yWindow="90" windowWidth="20265" windowHeight="7305"/>
  </bookViews>
  <sheets>
    <sheet name="arka kapak"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 hidden="1">[1]TESİSAT!#REF!,[1]TESİSAT!#REF!</definedName>
    <definedName name="__" hidden="1">[2]TESİSAT!#REF!,[2]TESİSAT!#REF!</definedName>
    <definedName name="___" hidden="1">[2]TESİSAT!#REF!,[2]TESİSAT!#REF!</definedName>
    <definedName name="_____" hidden="1">[1]TESİSAT!#REF!,[1]TESİSAT!#REF!</definedName>
    <definedName name="______" hidden="1">[1]TESİSAT!#REF!,[1]TESİSAT!#REF!</definedName>
    <definedName name="__________________KK1">#REF!</definedName>
    <definedName name="__________________KK10">[1]İCMAL!#REF!</definedName>
    <definedName name="__________________KK11">[1]İCMAL!#REF!</definedName>
    <definedName name="__________________KK12">[1]İCMAL!#REF!</definedName>
    <definedName name="__________________KK13">[1]İCMAL!#REF!</definedName>
    <definedName name="__________________KK14">[1]İCMAL!#REF!</definedName>
    <definedName name="__________________KK15">[1]İCMAL!#REF!</definedName>
    <definedName name="__________________KK16">[1]İCMAL!#REF!</definedName>
    <definedName name="__________________KK17">[1]İCMAL!#REF!</definedName>
    <definedName name="__________________KK18">#REF!</definedName>
    <definedName name="__________________KK19">#REF!</definedName>
    <definedName name="__________________KK2">[1]İCMAL!#REF!</definedName>
    <definedName name="__________________KK20">#REF!</definedName>
    <definedName name="__________________KK3">[1]İCMAL!#REF!</definedName>
    <definedName name="__________________KK4">[1]İCMAL!#REF!</definedName>
    <definedName name="__________________KK5">[1]İCMAL!#REF!</definedName>
    <definedName name="__________________KK6">[1]İCMAL!#REF!</definedName>
    <definedName name="__________________KK7">[1]İCMAL!#REF!</definedName>
    <definedName name="__________________KK8">[1]İCMAL!#REF!</definedName>
    <definedName name="__________________KK9">[1]İCMAL!#REF!</definedName>
    <definedName name="__________________KMA1">#REF!</definedName>
    <definedName name="__________________MA1">#REF!</definedName>
    <definedName name="_________________KA1">#REF!</definedName>
    <definedName name="_________________KA2">#REF!</definedName>
    <definedName name="_________________KA3">#REF!</definedName>
    <definedName name="_________________KA4">#REF!</definedName>
    <definedName name="_________________KA5">#REF!</definedName>
    <definedName name="_________________KA6">#REF!</definedName>
    <definedName name="_________________KK1">#REF!</definedName>
    <definedName name="_________________KK10">[2]İCMAL!#REF!</definedName>
    <definedName name="_________________KK11">[2]İCMAL!#REF!</definedName>
    <definedName name="_________________KK12">[2]İCMAL!#REF!</definedName>
    <definedName name="_________________KK13">[2]İCMAL!#REF!</definedName>
    <definedName name="_________________KK14">[2]İCMAL!#REF!</definedName>
    <definedName name="_________________KK15">[2]İCMAL!#REF!</definedName>
    <definedName name="_________________KK16">[2]İCMAL!#REF!</definedName>
    <definedName name="_________________KK17">[2]İCMAL!#REF!</definedName>
    <definedName name="_________________KK18">#REF!</definedName>
    <definedName name="_________________KK19">#REF!</definedName>
    <definedName name="_________________KK2">[2]İCMAL!#REF!</definedName>
    <definedName name="_________________KK20">#REF!</definedName>
    <definedName name="_________________KK3">[2]İCMAL!#REF!</definedName>
    <definedName name="_________________KK4">[2]İCMAL!#REF!</definedName>
    <definedName name="_________________KK5">[2]İCMAL!#REF!</definedName>
    <definedName name="_________________KK6">[2]İCMAL!#REF!</definedName>
    <definedName name="_________________KK7">[2]İCMAL!#REF!</definedName>
    <definedName name="_________________KK8">[2]İCMAL!#REF!</definedName>
    <definedName name="_________________KK9">[2]İCMAL!#REF!</definedName>
    <definedName name="_________________KMA1">#REF!</definedName>
    <definedName name="_________________MA1">#REF!</definedName>
    <definedName name="________________KA1">#REF!</definedName>
    <definedName name="________________KA2">#REF!</definedName>
    <definedName name="________________KA3">#REF!</definedName>
    <definedName name="________________KA4">#REF!</definedName>
    <definedName name="________________KA5">#REF!</definedName>
    <definedName name="________________KA6">#REF!</definedName>
    <definedName name="________________KK1">#REF!</definedName>
    <definedName name="________________KK10">[1]İCMAL!#REF!</definedName>
    <definedName name="________________KK11">[1]İCMAL!#REF!</definedName>
    <definedName name="________________KK12">[1]İCMAL!#REF!</definedName>
    <definedName name="________________KK13">[1]İCMAL!#REF!</definedName>
    <definedName name="________________KK14">[1]İCMAL!#REF!</definedName>
    <definedName name="________________KK15">[1]İCMAL!#REF!</definedName>
    <definedName name="________________KK16">[1]İCMAL!#REF!</definedName>
    <definedName name="________________KK17">[1]İCMAL!#REF!</definedName>
    <definedName name="________________KK18">#REF!</definedName>
    <definedName name="________________KK19">#REF!</definedName>
    <definedName name="________________KK2">[1]İCMAL!#REF!</definedName>
    <definedName name="________________KK20">#REF!</definedName>
    <definedName name="________________KK3">[1]İCMAL!#REF!</definedName>
    <definedName name="________________KK4">[1]İCMAL!#REF!</definedName>
    <definedName name="________________KK5">[1]İCMAL!#REF!</definedName>
    <definedName name="________________KK6">[1]İCMAL!#REF!</definedName>
    <definedName name="________________KK7">[1]İCMAL!#REF!</definedName>
    <definedName name="________________KK8">[1]İCMAL!#REF!</definedName>
    <definedName name="________________KK9">[1]İCMAL!#REF!</definedName>
    <definedName name="________________KMA1">#REF!</definedName>
    <definedName name="________________MA1">#REF!</definedName>
    <definedName name="_______________KA1">#REF!</definedName>
    <definedName name="_______________KA2">#REF!</definedName>
    <definedName name="_______________KA3">#REF!</definedName>
    <definedName name="_______________KA4">#REF!</definedName>
    <definedName name="_______________KA5">#REF!</definedName>
    <definedName name="_______________KA6">#REF!</definedName>
    <definedName name="_______________KK1">#REF!</definedName>
    <definedName name="_______________KK10">[2]İCMAL!#REF!</definedName>
    <definedName name="_______________KK11">[2]İCMAL!#REF!</definedName>
    <definedName name="_______________KK12">[2]İCMAL!#REF!</definedName>
    <definedName name="_______________KK13">[2]İCMAL!#REF!</definedName>
    <definedName name="_______________KK14">[2]İCMAL!#REF!</definedName>
    <definedName name="_______________KK15">[2]İCMAL!#REF!</definedName>
    <definedName name="_______________KK16">[2]İCMAL!#REF!</definedName>
    <definedName name="_______________KK17">[2]İCMAL!#REF!</definedName>
    <definedName name="_______________KK18">#REF!</definedName>
    <definedName name="_______________KK19">#REF!</definedName>
    <definedName name="_______________KK2">[2]İCMAL!#REF!</definedName>
    <definedName name="_______________KK20">#REF!</definedName>
    <definedName name="_______________KK3">[2]İCMAL!#REF!</definedName>
    <definedName name="_______________KK4">[2]İCMAL!#REF!</definedName>
    <definedName name="_______________KK5">[2]İCMAL!#REF!</definedName>
    <definedName name="_______________KK6">[2]İCMAL!#REF!</definedName>
    <definedName name="_______________KK7">[2]İCMAL!#REF!</definedName>
    <definedName name="_______________KK8">[2]İCMAL!#REF!</definedName>
    <definedName name="_______________KK9">[2]İCMAL!#REF!</definedName>
    <definedName name="_______________KMA1">#REF!</definedName>
    <definedName name="_______________MA1">#REF!</definedName>
    <definedName name="______________KA1">#REF!</definedName>
    <definedName name="______________KA2">#REF!</definedName>
    <definedName name="______________KA3">#REF!</definedName>
    <definedName name="______________KA4">#REF!</definedName>
    <definedName name="______________KA5">#REF!</definedName>
    <definedName name="______________KA6">#REF!</definedName>
    <definedName name="______________KK1">#REF!</definedName>
    <definedName name="______________KK10">[1]İCMAL!#REF!</definedName>
    <definedName name="______________KK11">[1]İCMAL!#REF!</definedName>
    <definedName name="______________KK12">[1]İCMAL!#REF!</definedName>
    <definedName name="______________KK13">[1]İCMAL!#REF!</definedName>
    <definedName name="______________KK14">[1]İCMAL!#REF!</definedName>
    <definedName name="______________KK15">[1]İCMAL!#REF!</definedName>
    <definedName name="______________KK16">[1]İCMAL!#REF!</definedName>
    <definedName name="______________KK17">[1]İCMAL!#REF!</definedName>
    <definedName name="______________KK18">#REF!</definedName>
    <definedName name="______________KK19">#REF!</definedName>
    <definedName name="______________KK2">[1]İCMAL!#REF!</definedName>
    <definedName name="______________KK20">#REF!</definedName>
    <definedName name="______________KK3">[1]İCMAL!#REF!</definedName>
    <definedName name="______________KK4">[1]İCMAL!#REF!</definedName>
    <definedName name="______________KK5">[1]İCMAL!#REF!</definedName>
    <definedName name="______________KK6">[1]İCMAL!#REF!</definedName>
    <definedName name="______________KK7">[1]İCMAL!#REF!</definedName>
    <definedName name="______________KK8">[1]İCMAL!#REF!</definedName>
    <definedName name="______________KK9">[1]İCMAL!#REF!</definedName>
    <definedName name="______________KMA1">#REF!</definedName>
    <definedName name="______________MA1">#REF!</definedName>
    <definedName name="_____________KA1">#REF!</definedName>
    <definedName name="_____________KA2">#REF!</definedName>
    <definedName name="_____________KA3">#REF!</definedName>
    <definedName name="_____________KA4">#REF!</definedName>
    <definedName name="_____________KA5">#REF!</definedName>
    <definedName name="_____________KA6">#REF!</definedName>
    <definedName name="_____________KK1">#REF!</definedName>
    <definedName name="_____________KK10">[1]İCMAL!#REF!</definedName>
    <definedName name="_____________KK11">[1]İCMAL!#REF!</definedName>
    <definedName name="_____________KK12">[1]İCMAL!#REF!</definedName>
    <definedName name="_____________KK13">[1]İCMAL!#REF!</definedName>
    <definedName name="_____________KK14">[1]İCMAL!#REF!</definedName>
    <definedName name="_____________KK15">[1]İCMAL!#REF!</definedName>
    <definedName name="_____________KK16">[1]İCMAL!#REF!</definedName>
    <definedName name="_____________KK17">[1]İCMAL!#REF!</definedName>
    <definedName name="_____________KK18">#REF!</definedName>
    <definedName name="_____________KK19">#REF!</definedName>
    <definedName name="_____________KK2">[1]İCMAL!#REF!</definedName>
    <definedName name="_____________KK20">#REF!</definedName>
    <definedName name="_____________KK3">[1]İCMAL!#REF!</definedName>
    <definedName name="_____________KK4">[1]İCMAL!#REF!</definedName>
    <definedName name="_____________KK5">[1]İCMAL!#REF!</definedName>
    <definedName name="_____________KK6">[1]İCMAL!#REF!</definedName>
    <definedName name="_____________KK7">[1]İCMAL!#REF!</definedName>
    <definedName name="_____________KK8">[1]İCMAL!#REF!</definedName>
    <definedName name="_____________KK9">[1]İCMAL!#REF!</definedName>
    <definedName name="_____________KMA1">#REF!</definedName>
    <definedName name="_____________MA1">#REF!</definedName>
    <definedName name="____________KA1">#REF!</definedName>
    <definedName name="____________KA2">#REF!</definedName>
    <definedName name="____________KA3">#REF!</definedName>
    <definedName name="____________KA4">#REF!</definedName>
    <definedName name="____________KA5">#REF!</definedName>
    <definedName name="____________KA6">#REF!</definedName>
    <definedName name="____________KK1">#REF!</definedName>
    <definedName name="____________KK10">[1]İCMAL!#REF!</definedName>
    <definedName name="____________KK11">[1]İCMAL!#REF!</definedName>
    <definedName name="____________KK12">[1]İCMAL!#REF!</definedName>
    <definedName name="____________KK13">[1]İCMAL!#REF!</definedName>
    <definedName name="____________KK14">[1]İCMAL!#REF!</definedName>
    <definedName name="____________KK15">[1]İCMAL!#REF!</definedName>
    <definedName name="____________KK16">[1]İCMAL!#REF!</definedName>
    <definedName name="____________KK17">[1]İCMAL!#REF!</definedName>
    <definedName name="____________KK18">#REF!</definedName>
    <definedName name="____________KK19">#REF!</definedName>
    <definedName name="____________KK2">[1]İCMAL!#REF!</definedName>
    <definedName name="____________KK20">#REF!</definedName>
    <definedName name="____________KK3">[1]İCMAL!#REF!</definedName>
    <definedName name="____________KK4">[1]İCMAL!#REF!</definedName>
    <definedName name="____________KK5">[1]İCMAL!#REF!</definedName>
    <definedName name="____________KK6">[1]İCMAL!#REF!</definedName>
    <definedName name="____________KK7">[1]İCMAL!#REF!</definedName>
    <definedName name="____________KK8">[1]İCMAL!#REF!</definedName>
    <definedName name="____________KK9">[1]İCMAL!#REF!</definedName>
    <definedName name="____________KMA1">#REF!</definedName>
    <definedName name="____________MA1">#REF!</definedName>
    <definedName name="___________KA1">#REF!</definedName>
    <definedName name="___________KA2">#REF!</definedName>
    <definedName name="___________KA3">#REF!</definedName>
    <definedName name="___________KA4">#REF!</definedName>
    <definedName name="___________KA5">#REF!</definedName>
    <definedName name="___________KA6">#REF!</definedName>
    <definedName name="___________KK1">#REF!</definedName>
    <definedName name="___________KK10">[1]İCMAL!#REF!</definedName>
    <definedName name="___________KK11">[1]İCMAL!#REF!</definedName>
    <definedName name="___________KK12">[1]İCMAL!#REF!</definedName>
    <definedName name="___________KK13">[1]İCMAL!#REF!</definedName>
    <definedName name="___________KK14">[1]İCMAL!#REF!</definedName>
    <definedName name="___________KK15">[1]İCMAL!#REF!</definedName>
    <definedName name="___________KK16">[1]İCMAL!#REF!</definedName>
    <definedName name="___________KK17">[1]İCMAL!#REF!</definedName>
    <definedName name="___________KK18">#REF!</definedName>
    <definedName name="___________KK19">#REF!</definedName>
    <definedName name="___________KK2">[1]İCMAL!#REF!</definedName>
    <definedName name="___________KK20">#REF!</definedName>
    <definedName name="___________KK3">[1]İCMAL!#REF!</definedName>
    <definedName name="___________KK4">[1]İCMAL!#REF!</definedName>
    <definedName name="___________KK5">[1]İCMAL!#REF!</definedName>
    <definedName name="___________KK6">[1]İCMAL!#REF!</definedName>
    <definedName name="___________KK7">[1]İCMAL!#REF!</definedName>
    <definedName name="___________KK8">[1]İCMAL!#REF!</definedName>
    <definedName name="___________KK9">[1]İCMAL!#REF!</definedName>
    <definedName name="___________KMA1">#REF!</definedName>
    <definedName name="___________MA1">#REF!</definedName>
    <definedName name="__________KA1">#REF!</definedName>
    <definedName name="__________KA2">#REF!</definedName>
    <definedName name="__________KA3">#REF!</definedName>
    <definedName name="__________KA4">#REF!</definedName>
    <definedName name="__________KA5">#REF!</definedName>
    <definedName name="__________KA6">#REF!</definedName>
    <definedName name="__________KK1">#REF!</definedName>
    <definedName name="__________KK10">[1]İCMAL!#REF!</definedName>
    <definedName name="__________KK11">[1]İCMAL!#REF!</definedName>
    <definedName name="__________KK12">[1]İCMAL!#REF!</definedName>
    <definedName name="__________KK13">[1]İCMAL!#REF!</definedName>
    <definedName name="__________KK14">[1]İCMAL!#REF!</definedName>
    <definedName name="__________KK15">[1]İCMAL!#REF!</definedName>
    <definedName name="__________KK16">[1]İCMAL!#REF!</definedName>
    <definedName name="__________KK17">[1]İCMAL!#REF!</definedName>
    <definedName name="__________KK18">#REF!</definedName>
    <definedName name="__________KK19">#REF!</definedName>
    <definedName name="__________KK2">[1]İCMAL!#REF!</definedName>
    <definedName name="__________KK20">#REF!</definedName>
    <definedName name="__________KK3">[1]İCMAL!#REF!</definedName>
    <definedName name="__________KK4">[1]İCMAL!#REF!</definedName>
    <definedName name="__________KK5">[1]İCMAL!#REF!</definedName>
    <definedName name="__________KK6">[1]İCMAL!#REF!</definedName>
    <definedName name="__________KK7">[1]İCMAL!#REF!</definedName>
    <definedName name="__________KK8">[1]İCMAL!#REF!</definedName>
    <definedName name="__________KK9">[1]İCMAL!#REF!</definedName>
    <definedName name="__________KMA1">#REF!</definedName>
    <definedName name="__________MA1">#REF!</definedName>
    <definedName name="_________KA1">#REF!</definedName>
    <definedName name="_________KA2">#REF!</definedName>
    <definedName name="_________KA3">#REF!</definedName>
    <definedName name="_________KA4">#REF!</definedName>
    <definedName name="_________KA5">#REF!</definedName>
    <definedName name="_________KA6">#REF!</definedName>
    <definedName name="_________KK1">#REF!</definedName>
    <definedName name="_________KK10">[1]İCMAL!#REF!</definedName>
    <definedName name="_________KK11">[1]İCMAL!#REF!</definedName>
    <definedName name="_________KK12">[1]İCMAL!#REF!</definedName>
    <definedName name="_________KK13">[1]İCMAL!#REF!</definedName>
    <definedName name="_________KK14">[1]İCMAL!#REF!</definedName>
    <definedName name="_________KK15">[1]İCMAL!#REF!</definedName>
    <definedName name="_________KK16">[1]İCMAL!#REF!</definedName>
    <definedName name="_________KK17">[1]İCMAL!#REF!</definedName>
    <definedName name="_________KK18">#REF!</definedName>
    <definedName name="_________KK19">#REF!</definedName>
    <definedName name="_________KK2">[1]İCMAL!#REF!</definedName>
    <definedName name="_________KK20">#REF!</definedName>
    <definedName name="_________KK3">[1]İCMAL!#REF!</definedName>
    <definedName name="_________KK4">[1]İCMAL!#REF!</definedName>
    <definedName name="_________KK5">[1]İCMAL!#REF!</definedName>
    <definedName name="_________KK6">[1]İCMAL!#REF!</definedName>
    <definedName name="_________KK7">[1]İCMAL!#REF!</definedName>
    <definedName name="_________KK8">[1]İCMAL!#REF!</definedName>
    <definedName name="_________KK9">[1]İCMAL!#REF!</definedName>
    <definedName name="_________KMA1">#REF!</definedName>
    <definedName name="_________MA1">#REF!</definedName>
    <definedName name="________KA1">#REF!</definedName>
    <definedName name="________KA2">#REF!</definedName>
    <definedName name="________KA3">#REF!</definedName>
    <definedName name="________KA4">#REF!</definedName>
    <definedName name="________KA5">#REF!</definedName>
    <definedName name="________KA6">#REF!</definedName>
    <definedName name="________KK1">#REF!</definedName>
    <definedName name="________KK10">[1]İCMAL!#REF!</definedName>
    <definedName name="________KK11">[1]İCMAL!#REF!</definedName>
    <definedName name="________KK12">[1]İCMAL!#REF!</definedName>
    <definedName name="________KK13">[1]İCMAL!#REF!</definedName>
    <definedName name="________KK14">[1]İCMAL!#REF!</definedName>
    <definedName name="________KK15">[1]İCMAL!#REF!</definedName>
    <definedName name="________KK16">[1]İCMAL!#REF!</definedName>
    <definedName name="________KK17">[1]İCMAL!#REF!</definedName>
    <definedName name="________KK18">#REF!</definedName>
    <definedName name="________KK19">#REF!</definedName>
    <definedName name="________KK2">[1]İCMAL!#REF!</definedName>
    <definedName name="________KK20">#REF!</definedName>
    <definedName name="________KK3">[1]İCMAL!#REF!</definedName>
    <definedName name="________KK4">[1]İCMAL!#REF!</definedName>
    <definedName name="________KK5">[1]İCMAL!#REF!</definedName>
    <definedName name="________KK6">[1]İCMAL!#REF!</definedName>
    <definedName name="________KK7">[1]İCMAL!#REF!</definedName>
    <definedName name="________KK8">[1]İCMAL!#REF!</definedName>
    <definedName name="________KK9">[1]İCMAL!#REF!</definedName>
    <definedName name="________KMA1">#REF!</definedName>
    <definedName name="________MA1">#REF!</definedName>
    <definedName name="_______KA1">#REF!</definedName>
    <definedName name="_______KA2">#REF!</definedName>
    <definedName name="_______KA3">#REF!</definedName>
    <definedName name="_______KA4">#REF!</definedName>
    <definedName name="_______KA5">#REF!</definedName>
    <definedName name="_______KA6">#REF!</definedName>
    <definedName name="_______KK1">#REF!</definedName>
    <definedName name="_______KK10">[1]İCMAL!#REF!</definedName>
    <definedName name="_______KK11">[1]İCMAL!#REF!</definedName>
    <definedName name="_______KK12">[1]İCMAL!#REF!</definedName>
    <definedName name="_______KK13">[1]İCMAL!#REF!</definedName>
    <definedName name="_______KK14">[1]İCMAL!#REF!</definedName>
    <definedName name="_______KK15">[1]İCMAL!#REF!</definedName>
    <definedName name="_______KK16">[1]İCMAL!#REF!</definedName>
    <definedName name="_______KK17">[1]İCMAL!#REF!</definedName>
    <definedName name="_______KK18">#REF!</definedName>
    <definedName name="_______KK19">#REF!</definedName>
    <definedName name="_______KK2">[1]İCMAL!#REF!</definedName>
    <definedName name="_______KK20">#REF!</definedName>
    <definedName name="_______KK3">[1]İCMAL!#REF!</definedName>
    <definedName name="_______KK4">[1]İCMAL!#REF!</definedName>
    <definedName name="_______KK5">[1]İCMAL!#REF!</definedName>
    <definedName name="_______KK6">[1]İCMAL!#REF!</definedName>
    <definedName name="_______KK7">[1]İCMAL!#REF!</definedName>
    <definedName name="_______KK8">[1]İCMAL!#REF!</definedName>
    <definedName name="_______KK9">[1]İCMAL!#REF!</definedName>
    <definedName name="_______KMA1">#REF!</definedName>
    <definedName name="_______MA1">#REF!</definedName>
    <definedName name="______KA1">#REF!</definedName>
    <definedName name="______KA2">#REF!</definedName>
    <definedName name="______KA3">#REF!</definedName>
    <definedName name="______KA4">#REF!</definedName>
    <definedName name="______KA5">#REF!</definedName>
    <definedName name="______KA6">#REF!</definedName>
    <definedName name="______KK1">#REF!</definedName>
    <definedName name="______KK10">[1]İCMAL!#REF!</definedName>
    <definedName name="______KK11">[1]İCMAL!#REF!</definedName>
    <definedName name="______KK12">[1]İCMAL!#REF!</definedName>
    <definedName name="______KK13">[1]İCMAL!#REF!</definedName>
    <definedName name="______KK14">[1]İCMAL!#REF!</definedName>
    <definedName name="______KK15">[1]İCMAL!#REF!</definedName>
    <definedName name="______KK16">[1]İCMAL!#REF!</definedName>
    <definedName name="______KK17">[1]İCMAL!#REF!</definedName>
    <definedName name="______KK18">#REF!</definedName>
    <definedName name="______KK19">#REF!</definedName>
    <definedName name="______KK2">[1]İCMAL!#REF!</definedName>
    <definedName name="______KK20">#REF!</definedName>
    <definedName name="______KK3">[1]İCMAL!#REF!</definedName>
    <definedName name="______KK4">[1]İCMAL!#REF!</definedName>
    <definedName name="______KK5">[1]İCMAL!#REF!</definedName>
    <definedName name="______KK6">[1]İCMAL!#REF!</definedName>
    <definedName name="______KK7">[1]İCMAL!#REF!</definedName>
    <definedName name="______KK8">[1]İCMAL!#REF!</definedName>
    <definedName name="______KK9">[1]İCMAL!#REF!</definedName>
    <definedName name="______KMA1">#REF!</definedName>
    <definedName name="______MA1">#REF!</definedName>
    <definedName name="_____KA1">#REF!</definedName>
    <definedName name="_____KA2">#REF!</definedName>
    <definedName name="_____KA3">#REF!</definedName>
    <definedName name="_____KA4">#REF!</definedName>
    <definedName name="_____KA5">#REF!</definedName>
    <definedName name="_____KA6">#REF!</definedName>
    <definedName name="_____KK1">#REF!</definedName>
    <definedName name="_____KK10">[2]İCMAL!#REF!</definedName>
    <definedName name="_____KK11">[2]İCMAL!#REF!</definedName>
    <definedName name="_____KK12">[2]İCMAL!#REF!</definedName>
    <definedName name="_____KK13">[2]İCMAL!#REF!</definedName>
    <definedName name="_____KK14">[2]İCMAL!#REF!</definedName>
    <definedName name="_____KK15">[2]İCMAL!#REF!</definedName>
    <definedName name="_____KK16">[2]İCMAL!#REF!</definedName>
    <definedName name="_____KK17">[2]İCMAL!#REF!</definedName>
    <definedName name="_____KK18">#REF!</definedName>
    <definedName name="_____KK19">#REF!</definedName>
    <definedName name="_____KK2">[2]İCMAL!#REF!</definedName>
    <definedName name="_____KK20">#REF!</definedName>
    <definedName name="_____KK3">[2]İCMAL!#REF!</definedName>
    <definedName name="_____KK4">[2]İCMAL!#REF!</definedName>
    <definedName name="_____KK5">[2]İCMAL!#REF!</definedName>
    <definedName name="_____KK6">[2]İCMAL!#REF!</definedName>
    <definedName name="_____KK7">[2]İCMAL!#REF!</definedName>
    <definedName name="_____KK8">[2]İCMAL!#REF!</definedName>
    <definedName name="_____KK9">[2]İCMAL!#REF!</definedName>
    <definedName name="_____KMA1">#REF!</definedName>
    <definedName name="_____MA1">#REF!</definedName>
    <definedName name="____KA1">#REF!</definedName>
    <definedName name="____KA2">#REF!</definedName>
    <definedName name="____KA3">#REF!</definedName>
    <definedName name="____KA4">#REF!</definedName>
    <definedName name="____KA5">#REF!</definedName>
    <definedName name="____KA6">#REF!</definedName>
    <definedName name="____KK1">#REF!</definedName>
    <definedName name="____KK10">[1]İCMAL!#REF!</definedName>
    <definedName name="____KK11">[1]İCMAL!#REF!</definedName>
    <definedName name="____KK12">[1]İCMAL!#REF!</definedName>
    <definedName name="____KK13">[1]İCMAL!#REF!</definedName>
    <definedName name="____KK14">[1]İCMAL!#REF!</definedName>
    <definedName name="____KK15">[1]İCMAL!#REF!</definedName>
    <definedName name="____KK16">[1]İCMAL!#REF!</definedName>
    <definedName name="____KK17">[1]İCMAL!#REF!</definedName>
    <definedName name="____KK18">#REF!</definedName>
    <definedName name="____KK19">#REF!</definedName>
    <definedName name="____KK2">[1]İCMAL!#REF!</definedName>
    <definedName name="____KK20">#REF!</definedName>
    <definedName name="____KK3">[1]İCMAL!#REF!</definedName>
    <definedName name="____KK4">[1]İCMAL!#REF!</definedName>
    <definedName name="____KK5">[1]İCMAL!#REF!</definedName>
    <definedName name="____KK6">[1]İCMAL!#REF!</definedName>
    <definedName name="____KK7">[1]İCMAL!#REF!</definedName>
    <definedName name="____KK8">[1]İCMAL!#REF!</definedName>
    <definedName name="____KK9">[1]İCMAL!#REF!</definedName>
    <definedName name="____KMA1">#REF!</definedName>
    <definedName name="____MA1">#REF!</definedName>
    <definedName name="___KA1">#REF!</definedName>
    <definedName name="___KA2">#REF!</definedName>
    <definedName name="___KA3">#REF!</definedName>
    <definedName name="___KA4">#REF!</definedName>
    <definedName name="___KA5">#REF!</definedName>
    <definedName name="___KA6">#REF!</definedName>
    <definedName name="___KK1">#REF!</definedName>
    <definedName name="___KK10">[2]İCMAL!#REF!</definedName>
    <definedName name="___KK11">[2]İCMAL!#REF!</definedName>
    <definedName name="___KK12">[2]İCMAL!#REF!</definedName>
    <definedName name="___KK13">[2]İCMAL!#REF!</definedName>
    <definedName name="___KK14">[2]İCMAL!#REF!</definedName>
    <definedName name="___KK15">[2]İCMAL!#REF!</definedName>
    <definedName name="___KK16">[2]İCMAL!#REF!</definedName>
    <definedName name="___KK17">[2]İCMAL!#REF!</definedName>
    <definedName name="___KK18">#REF!</definedName>
    <definedName name="___KK19">#REF!</definedName>
    <definedName name="___KK2">[2]İCMAL!#REF!</definedName>
    <definedName name="___KK20">#REF!</definedName>
    <definedName name="___KK3">[2]İCMAL!#REF!</definedName>
    <definedName name="___KK4">[2]İCMAL!#REF!</definedName>
    <definedName name="___KK5">[2]İCMAL!#REF!</definedName>
    <definedName name="___KK6">[2]İCMAL!#REF!</definedName>
    <definedName name="___KK7">[2]İCMAL!#REF!</definedName>
    <definedName name="___KK8">[2]İCMAL!#REF!</definedName>
    <definedName name="___KK9">[2]İCMAL!#REF!</definedName>
    <definedName name="___KMA1">#REF!</definedName>
    <definedName name="___MA1">#REF!</definedName>
    <definedName name="__1_._solv" hidden="1">[2]TESİSAT!#REF!,[2]TESİSAT!#REF!</definedName>
    <definedName name="__16_0___.0solv" hidden="1">[1]TESİSAT!#REF!,[1]TESİSAT!#REF!</definedName>
    <definedName name="__2_0___.0solv" hidden="1">[3]SIVA!#REF!,[3]SIVA!#REF!</definedName>
    <definedName name="__KA1">#REF!</definedName>
    <definedName name="__KA2">#REF!</definedName>
    <definedName name="__KA3">#REF!</definedName>
    <definedName name="__KA4">#REF!</definedName>
    <definedName name="__KA5">#REF!</definedName>
    <definedName name="__KA6">#REF!</definedName>
    <definedName name="__KK1">#REF!</definedName>
    <definedName name="__KK10">[1]İCMAL!#REF!</definedName>
    <definedName name="__KK11">[1]İCMAL!#REF!</definedName>
    <definedName name="__KK11111">[2]İCMAL!#REF!</definedName>
    <definedName name="__KK12">[1]İCMAL!#REF!</definedName>
    <definedName name="__KK13">[1]İCMAL!#REF!</definedName>
    <definedName name="__KK14">[1]İCMAL!#REF!</definedName>
    <definedName name="__KK15">[1]İCMAL!#REF!</definedName>
    <definedName name="__KK16">[1]İCMAL!#REF!</definedName>
    <definedName name="__KK17">[1]İCMAL!#REF!</definedName>
    <definedName name="__KK18">#REF!</definedName>
    <definedName name="__KK19">#REF!</definedName>
    <definedName name="__KK2">[1]İCMAL!#REF!</definedName>
    <definedName name="__KK20">#REF!</definedName>
    <definedName name="__KK3">[1]İCMAL!#REF!</definedName>
    <definedName name="__KK4">[1]İCMAL!#REF!</definedName>
    <definedName name="__KK5">[1]İCMAL!#REF!</definedName>
    <definedName name="__KK6">[1]İCMAL!#REF!</definedName>
    <definedName name="__KK7">[1]İCMAL!#REF!</definedName>
    <definedName name="__KK8">[1]İCMAL!#REF!</definedName>
    <definedName name="__KK9">[1]İCMAL!#REF!</definedName>
    <definedName name="__KMA1">#REF!</definedName>
    <definedName name="__MA1">#REF!</definedName>
    <definedName name="__usd2">#REF!</definedName>
    <definedName name="_1_._solv" hidden="1">[2]TESİSAT!#REF!,[2]TESİSAT!#REF!</definedName>
    <definedName name="_16_0___.0solv" hidden="1">[3]SIVA!#REF!,[3]SIVA!#REF!</definedName>
    <definedName name="_18_0___.0solv" hidden="1">[3]SIVA!#REF!,[3]SIVA!#REF!</definedName>
    <definedName name="_2_._solv" hidden="1">[2]TESİSAT!#REF!,[2]TESİSAT!#REF!</definedName>
    <definedName name="_2_0___.0solv" hidden="1">[3]SIVA!#REF!,[3]SIVA!#REF!</definedName>
    <definedName name="_3_._solv" hidden="1">[1]TESİSAT!#REF!,[1]TESİSAT!#REF!</definedName>
    <definedName name="_4_0___.0solv" hidden="1">[3]SIVA!#REF!,[3]SIVA!#REF!</definedName>
    <definedName name="_6_0___.0solv" hidden="1">[1]TESİSAT!#REF!,[1]TESİSAT!#REF!</definedName>
    <definedName name="_8_._solv" hidden="1">[1]TESİSAT!#REF!,[1]TESİSAT!#REF!</definedName>
    <definedName name="_KA1">#REF!</definedName>
    <definedName name="_KA2">#REF!</definedName>
    <definedName name="_KA3">#REF!</definedName>
    <definedName name="_KA4">#REF!</definedName>
    <definedName name="_KA5">#REF!</definedName>
    <definedName name="_KA6">#REF!</definedName>
    <definedName name="_KK1">#REF!</definedName>
    <definedName name="_KK10">[1]İCMAL!#REF!</definedName>
    <definedName name="_KK11">[1]İCMAL!#REF!</definedName>
    <definedName name="_KK11111">[2]İCMAL!#REF!</definedName>
    <definedName name="_KK12">[1]İCMAL!#REF!</definedName>
    <definedName name="_KK13">[1]İCMAL!#REF!</definedName>
    <definedName name="_KK14">[1]İCMAL!#REF!</definedName>
    <definedName name="_KK15">[1]İCMAL!#REF!</definedName>
    <definedName name="_KK16">[1]İCMAL!#REF!</definedName>
    <definedName name="_KK17">[1]İCMAL!#REF!</definedName>
    <definedName name="_KK18">#REF!</definedName>
    <definedName name="_KK19">#REF!</definedName>
    <definedName name="_KK2">[1]İCMAL!#REF!</definedName>
    <definedName name="_KK20">#REF!</definedName>
    <definedName name="_KK3">[1]İCMAL!#REF!</definedName>
    <definedName name="_KK4">[1]İCMAL!#REF!</definedName>
    <definedName name="_KK5">[1]İCMAL!#REF!</definedName>
    <definedName name="_KK6">[1]İCMAL!#REF!</definedName>
    <definedName name="_KK7">[1]İCMAL!#REF!</definedName>
    <definedName name="_KK8">[1]İCMAL!#REF!</definedName>
    <definedName name="_KK9">[1]İCMAL!#REF!</definedName>
    <definedName name="_KMA1">#REF!</definedName>
    <definedName name="_MA1">#REF!</definedName>
    <definedName name="_usd2">#REF!</definedName>
    <definedName name="A">[4]!A</definedName>
    <definedName name="ACC">'[1]BLOK-KEŞİF'!#REF!</definedName>
    <definedName name="ACT">'[1]BLOK-KEŞİF'!#REF!</definedName>
    <definedName name="adet">#REF!</definedName>
    <definedName name="adeto">#REF!</definedName>
    <definedName name="alan">#REF!</definedName>
    <definedName name="alano">#REF!</definedName>
    <definedName name="ALİ">[4]!ALİ</definedName>
    <definedName name="alio">[0]!alio</definedName>
    <definedName name="ANA">#REF!</definedName>
    <definedName name="ANAIGEN9621">#REF!</definedName>
    <definedName name="ANAIST9711">#REF!</definedName>
    <definedName name="ANAIST9712">[1]rayiç!$C$6:$K$18</definedName>
    <definedName name="ANAIST9713">[1]katsayılar!$C$4:$F$16</definedName>
    <definedName name="ANAIST9721">#REF!</definedName>
    <definedName name="anaigen9621o">#REF!</definedName>
    <definedName name="ANALIZ1">#REF!</definedName>
    <definedName name="ANALİZ">#REF!</definedName>
    <definedName name="anao">#REF!</definedName>
    <definedName name="Ao">[0]!Ao</definedName>
    <definedName name="AP">#REF!</definedName>
    <definedName name="apo">#REF!</definedName>
    <definedName name="AS">[0]!AS</definedName>
    <definedName name="ASD" hidden="1">[2]TESİSAT!#REF!,[2]TESİSAT!#REF!</definedName>
    <definedName name="B">[4]!B</definedName>
    <definedName name="B.F.İŞL."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B.F.İŞL.İHZARAT"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B.F.İŞL.o"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BETON_CİNSİ">'[5]imalat iç sayfa'!$D$16:$D$23</definedName>
    <definedName name="bo">[0]!bo</definedName>
    <definedName name="BQ">'[1]BLOK-KEŞİF'!#REF!</definedName>
    <definedName name="COPY" hidden="1">{#N/A,#N/A,FALSE,"MALİ TABLOLAR";#N/A,#N/A,FALSE,"GEL-GİDER KARŞILAŞTIRMASI";#N/A,#N/A,FALSE,"95 YILI SAT-MAL";#N/A,#N/A,FALSE,"1995 CIRO";#N/A,#N/A,FALSE,"1994-1995 ÜRETİM KARŞ.";#N/A,#N/A,FALSE,"BIRIKIMLI- NAKIT";#N/A,#N/A,FALSE,"AYLIK NAKİT";#N/A,#N/A,FALSE,"NAK.XLS";#N/A,#N/A,FALSE,"1995 NAKITBAKIYE";#N/A,#N/A,FALSE,"GENEL YÖNETİM GİDERLERİ";#N/A,#N/A,FALSE,"ÜCRETLER";#N/A,#N/A,FALSE,"ŞANTİYELER DETAY TABLOLARI";#N/A,#N/A,FALSE,"ERYAMAN B2 TABLOSU";#N/A,#N/A,FALSE,"ERYAMAN B4 TABLOSU";#N/A,#N/A,FALSE,"HASTAHANE TABLOSU";#N/A,#N/A,FALSE,"RUSYA TABLOSU";#N/A,#N/A,FALSE,"İÇERENKÖY TABLOSU";#N/A,#N/A,FALSE,"ATATÜRK TABLOSU";#N/A,#N/A,FALSE,"İÇERENKÖY 2.KISIM";#N/A,#N/A,FALSE,"ÇAYYOLU";#N/A,#N/A,FALSE,"ESBANK ";#N/A,#N/A,FALSE,"ÇİFTEHAVUZ";#N/A,#N/A,FALSE,"KONSOLİDE TABLO";#N/A,#N/A,FALSE,"ÜRETİM";#N/A,#N/A,FALSE,"ÜRETİM MALİYETİ";#N/A,#N/A,FALSE,"NAKİT AKIM TABLOSU";#N/A,#N/A,FALSE,"M2 İMALAT";#N/A,#N/A,FALSE,"ADAM-SAAT TABLOSU";#N/A,#N/A,FALSE,"YILLARA YAYGI DEĞER.";#N/A,#N/A,FALSE,"BİRİKİMLİ SATIŞLAR";#N/A,#N/A,FALSE,"BİRİKİMLİ MALİYET";#N/A,#N/A,FALSE,"ERYAMAN";#N/A,#N/A,FALSE,"HAYDARPAŞA";#N/A,#N/A,FALSE,"İÇERENKÖY";#N/A,#N/A,FALSE,"ATATÜRK";#N/A,#N/A,FALSE,"KARŞILAŞTIRMALI DEĞERLENDİRME";#N/A,#N/A,FALSE,"AYLIK ÜRETİM";#N/A,#N/A,FALSE,"AYLIK MALİYET";#N/A,#N/A,FALSE,"AYLIK M2";#N/A,#N/A,FALSE,"AYLIK ADAMSAAT";#N/A,#N/A,FALSE,"PERFORMANS TAB.";#N/A,#N/A,FALSE,"YURT İÇİ MALİYET-M2";#N/A,#N/A,FALSE,"YURTDIŞI MALİYET-M2";#N/A,#N/A,FALSE,"YATIRIM MALİYET-M2";#N/A,#N/A,FALSE,"YURTİÇİ TL-ADAMSAAT";#N/A,#N/A,FALSE,"YURTDIŞI TL-ADAMSAAT";#N/A,#N/A,FALSE,"YATIRIM TL-ADAMSAAT";#N/A,#N/A,FALSE,"YURTİÇİ ADAMSAAT-M2";#N/A,#N/A,FALSE,"YURTDIŞI ADAMSAAT-M2";#N/A,#N/A,FALSE,"YATIRIM ADAMSAAT-M2"}</definedName>
    <definedName name="ÇEVRE">#REF!</definedName>
    <definedName name="D" hidden="1">{#N/A,#N/A,FALSE,"ihz. icmal";#N/A,#N/A,FALSE,"avans";#N/A,#N/A,FALSE,"mal_FF_icm";#N/A,#N/A,FALSE,"fat_ihz";#N/A,#N/A,FALSE,"söz_fiy_fark";#N/A,#N/A,FALSE,"kap2"}</definedName>
    <definedName name="DCBDFHF" hidden="1">{#N/A,#N/A,FALSE,"BİRİKİMLİ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ddf" hidden="1">{#N/A,#N/A,FALSE,"MALİ TABLOLAR";#N/A,#N/A,FALSE,"GEL-GİDER KARŞILAŞTIRMASI";#N/A,#N/A,FALSE,"95 YILI SAT-MAL";#N/A,#N/A,FALSE,"1995 CIRO";#N/A,#N/A,FALSE,"1994-1995 ÜRETİM KARŞ.";#N/A,#N/A,FALSE,"BIRIKIMLI- NAKIT";#N/A,#N/A,FALSE,"AYLIK NAKİT";#N/A,#N/A,FALSE,"NAK.XLS";#N/A,#N/A,FALSE,"1995 NAKITBAKIYE";#N/A,#N/A,FALSE,"GENEL YÖNETİM GİDERLERİ";#N/A,#N/A,FALSE,"ÜCRETLER";#N/A,#N/A,FALSE,"ŞANTİYELER DETAY TABLOLARI";#N/A,#N/A,FALSE,"ERYAMAN B2 TABLOSU";#N/A,#N/A,FALSE,"ERYAMAN B4 TABLOSU";#N/A,#N/A,FALSE,"HASTAHANE TABLOSU";#N/A,#N/A,FALSE,"RUSYA TABLOSU";#N/A,#N/A,FALSE,"İÇERENKÖY TABLOSU";#N/A,#N/A,FALSE,"ATATÜRK TABLOSU";#N/A,#N/A,FALSE,"İÇERENKÖY 2.KISIM";#N/A,#N/A,FALSE,"ÇAYYOLU";#N/A,#N/A,FALSE,"ESBANK ";#N/A,#N/A,FALSE,"ÇİFTEHAVUZ";#N/A,#N/A,FALSE,"KONSOLİDE TABLO";#N/A,#N/A,FALSE,"ÜRETİM";#N/A,#N/A,FALSE,"ÜRETİM MALİYETİ";#N/A,#N/A,FALSE,"NAKİT AKIM TABLOSU";#N/A,#N/A,FALSE,"M2 İMALAT";#N/A,#N/A,FALSE,"ADAM-SAAT TABLOSU";#N/A,#N/A,FALSE,"YILLARA YAYGI DEĞER.";#N/A,#N/A,FALSE,"BİRİKİMLİ SATIŞLAR";#N/A,#N/A,FALSE,"BİRİKİMLİ MALİYET";#N/A,#N/A,FALSE,"ERYAMAN";#N/A,#N/A,FALSE,"HAYDARPAŞA";#N/A,#N/A,FALSE,"İÇERENKÖY";#N/A,#N/A,FALSE,"ATATÜRK";#N/A,#N/A,FALSE,"KARŞILAŞTIRMALI DEĞERLENDİRME";#N/A,#N/A,FALSE,"AYLIK ÜRETİM";#N/A,#N/A,FALSE,"AYLIK MALİYET";#N/A,#N/A,FALSE,"AYLIK M2";#N/A,#N/A,FALSE,"AYLIK ADAMSAAT";#N/A,#N/A,FALSE,"PERFORMANS TAB.";#N/A,#N/A,FALSE,"YURT İÇİ MALİYET-M2";#N/A,#N/A,FALSE,"YURTDIŞI MALİYET-M2";#N/A,#N/A,FALSE,"YATIRIM MALİYET-M2";#N/A,#N/A,FALSE,"YURTİÇİ TL-ADAMSAAT";#N/A,#N/A,FALSE,"YURTDIŞI TL-ADAMSAAT";#N/A,#N/A,FALSE,"YATIRIM TL-ADAMSAAT";#N/A,#N/A,FALSE,"YURTİÇİ ADAMSAAT-M2";#N/A,#N/A,FALSE,"YURTDIŞI ADAMSAAT-M2";#N/A,#N/A,FALSE,"YATIRIM ADAMSAAT-M2"}</definedName>
    <definedName name="EK_İŞLER">'[6]mas.yeri list.'!$E$852:$E$856</definedName>
    <definedName name="eu">"Euro"</definedName>
    <definedName name="eur">[7]İCMAL!$C$13</definedName>
    <definedName name="Euro">#REF!</definedName>
    <definedName name="euro2">#REF!</definedName>
    <definedName name="euroE">'[8]E-ELK.'!#REF!</definedName>
    <definedName name="euroM">'[8]M-HVAC'!#REF!</definedName>
    <definedName name="F">[4]!F</definedName>
    <definedName name="FATURA">#REF!</definedName>
    <definedName name="fiyat">#REF!</definedName>
    <definedName name="FO">#REF!</definedName>
    <definedName name="G">#REF!</definedName>
    <definedName name="GA">#REF!</definedName>
    <definedName name="GB">#REF!</definedName>
    <definedName name="GBP">#REF!</definedName>
    <definedName name="GE">#REF!</definedName>
    <definedName name="GKB">#REF!</definedName>
    <definedName name="GKK">#REF!</definedName>
    <definedName name="GKN">#REF!</definedName>
    <definedName name="h">[4]!h</definedName>
    <definedName name="HAKEDİŞ">#REF!</definedName>
    <definedName name="hiç">#REF!</definedName>
    <definedName name="IKB">#REF!</definedName>
    <definedName name="IKK">#REF!</definedName>
    <definedName name="IKN">#REF!</definedName>
    <definedName name="imalat">[9]imalat_icmal!$E$9:$I$111</definedName>
    <definedName name="İP">#REF!</definedName>
    <definedName name="İSK">#REF!</definedName>
    <definedName name="İŞ">#REF!</definedName>
    <definedName name="işçilik" hidden="1">{#N/A,#N/A,FALSE,"BİRİKİMLİ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JPY">#REF!</definedName>
    <definedName name="JYH">[3]SIVA!#REF!</definedName>
    <definedName name="k">#REF!</definedName>
    <definedName name="KA">#REF!</definedName>
    <definedName name="kat">#REF!</definedName>
    <definedName name="katE">'[8]E-ELK.'!#REF!</definedName>
    <definedName name="KatI">[8]INS!#REF!</definedName>
    <definedName name="katM">'[8]M-HVAC'!#REF!</definedName>
    <definedName name="KatTE">'[8]E-ELK.'!#REF!</definedName>
    <definedName name="KGE">#REF!</definedName>
    <definedName name="KİM">#REF!</definedName>
    <definedName name="KİP">#REF!</definedName>
    <definedName name="KİŞ">#REF!</definedName>
    <definedName name="KK0">#REF!</definedName>
    <definedName name="KKDV">#REF!</definedName>
    <definedName name="KKK">#REF!</definedName>
    <definedName name="KM2A1">#REF!</definedName>
    <definedName name="KM2A2">#REF!</definedName>
    <definedName name="KM2B13">#REF!</definedName>
    <definedName name="KM2B2">#REF!</definedName>
    <definedName name="KM2C">#REF!</definedName>
    <definedName name="KM2D">#REF!</definedName>
    <definedName name="KM2E">#REF!</definedName>
    <definedName name="KMA">#REF!</definedName>
    <definedName name="KMO">#REF!</definedName>
    <definedName name="KSA">#REF!</definedName>
    <definedName name="l">#REF!</definedName>
    <definedName name="M2A1">#REF!</definedName>
    <definedName name="M2A2">#REF!</definedName>
    <definedName name="M2B13">#REF!</definedName>
    <definedName name="M2B2">#REF!</definedName>
    <definedName name="M2C">#REF!</definedName>
    <definedName name="M2D">#REF!</definedName>
    <definedName name="M2E">#REF!</definedName>
    <definedName name="MA">#REF!</definedName>
    <definedName name="Macro1">[4]!Macro1</definedName>
    <definedName name="mhr">#REF!</definedName>
    <definedName name="MKB">#REF!</definedName>
    <definedName name="MKK">#REF!</definedName>
    <definedName name="MKN">#REF!</definedName>
    <definedName name="MO">#REF!</definedName>
    <definedName name="NEW" hidden="1">{#N/A,#N/A,FALSE,"MALİ TABLOLAR";#N/A,#N/A,FALSE,"GEL-GİDER KARŞILAŞTIRMASI";#N/A,#N/A,FALSE,"95 YILI SAT-MAL";#N/A,#N/A,FALSE,"1995 CIRO";#N/A,#N/A,FALSE,"1994-1995 ÜRETİM KARŞ.";#N/A,#N/A,FALSE,"BIRIKIMLI- NAKIT";#N/A,#N/A,FALSE,"AYLIK NAKİT";#N/A,#N/A,FALSE,"NAK.XLS";#N/A,#N/A,FALSE,"1995 NAKITBAKIYE";#N/A,#N/A,FALSE,"GENEL YÖNETİM GİDERLERİ";#N/A,#N/A,FALSE,"ÜCRETLER";#N/A,#N/A,FALSE,"ŞANTİYELER DETAY TABLOLARI";#N/A,#N/A,FALSE,"ERYAMAN B2 TABLOSU";#N/A,#N/A,FALSE,"ERYAMAN B4 TABLOSU";#N/A,#N/A,FALSE,"HASTAHANE TABLOSU";#N/A,#N/A,FALSE,"RUSYA TABLOSU";#N/A,#N/A,FALSE,"İÇERENKÖY TABLOSU";#N/A,#N/A,FALSE,"ATATÜRK TABLOSU";#N/A,#N/A,FALSE,"İÇERENKÖY 2.KISIM";#N/A,#N/A,FALSE,"ÇAYYOLU";#N/A,#N/A,FALSE,"ESBANK ";#N/A,#N/A,FALSE,"ÇİFTEHAVUZ";#N/A,#N/A,FALSE,"KONSOLİDE TABLO";#N/A,#N/A,FALSE,"ÜRETİM";#N/A,#N/A,FALSE,"ÜRETİM MALİYETİ";#N/A,#N/A,FALSE,"NAKİT AKIM TABLOSU";#N/A,#N/A,FALSE,"M2 İMALAT";#N/A,#N/A,FALSE,"ADAM-SAAT TABLOSU";#N/A,#N/A,FALSE,"YILLARA YAYGI DEĞER.";#N/A,#N/A,FALSE,"BİRİKİMLİ SATIŞLAR";#N/A,#N/A,FALSE,"BİRİKİMLİ MALİYET";#N/A,#N/A,FALSE,"ERYAMAN";#N/A,#N/A,FALSE,"HAYDARPAŞA";#N/A,#N/A,FALSE,"İÇERENKÖY";#N/A,#N/A,FALSE,"ATATÜRK";#N/A,#N/A,FALSE,"KARŞILAŞTIRMALI DEĞERLENDİRME";#N/A,#N/A,FALSE,"AYLIK ÜRETİM";#N/A,#N/A,FALSE,"AYLIK MALİYET";#N/A,#N/A,FALSE,"AYLIK M2";#N/A,#N/A,FALSE,"AYLIK ADAMSAAT";#N/A,#N/A,FALSE,"PERFORMANS TAB.";#N/A,#N/A,FALSE,"YURT İÇİ MALİYET-M2";#N/A,#N/A,FALSE,"YURTDIŞI MALİYET-M2";#N/A,#N/A,FALSE,"YATIRIM MALİYET-M2";#N/A,#N/A,FALSE,"YURTİÇİ TL-ADAMSAAT";#N/A,#N/A,FALSE,"YURTDIŞI TL-ADAMSAAT";#N/A,#N/A,FALSE,"YATIRIM TL-ADAMSAAT";#N/A,#N/A,FALSE,"YURTİÇİ ADAMSAAT-M2";#N/A,#N/A,FALSE,"YURTDIŞI ADAMSAAT-M2";#N/A,#N/A,FALSE,"YATIRIM ADAMSAAT-M2"}</definedName>
    <definedName name="O">[0]!O</definedName>
    <definedName name="önyeni">#REF!</definedName>
    <definedName name="Q" hidden="1">{#N/A,#N/A,FALSE,"95 YILI SAT-MAL";#N/A,#N/A,FALSE,"1995 CIRO";#N/A,#N/A,FALSE,"1994-1995 ÜRETİM KARŞ.";#N/A,#N/A,FALSE,"NAK.XLS";#N/A,#N/A,FALSE,"1995 NAKITBAKIYE";#N/A,#N/A,FALSE,"AYLIK ÜRETİM";#N/A,#N/A,FALSE,"AYLIK MALİYET";#N/A,#N/A,FALSE,"AYLIK M2";#N/A,#N/A,FALSE,"AYLIK ADAMSAAT";#N/A,#N/A,FALSE,"ÜRETİM";#N/A,#N/A,FALSE,"ÜRETİM MALİYETİ";#N/A,#N/A,FALSE,"M2 İMALAT";#N/A,#N/A,FALSE,"ADAM-SAAT TABLOSU";#N/A,#N/A,FALSE,"KREDİ TL"}</definedName>
    <definedName name="RAY">#REF!</definedName>
    <definedName name="RAYA">#REF!</definedName>
    <definedName name="RAYİÇ1">#REF!</definedName>
    <definedName name="RAYİÇÇİFTTEM">#REF!</definedName>
    <definedName name="RAYİÇTEM">#REF!</definedName>
    <definedName name="RBL">#REF!</definedName>
    <definedName name="RES">'[1]BLOK-KEŞİF'!#REF!</definedName>
    <definedName name="RID">'[1]BLOK-KEŞİF'!#REF!</definedName>
    <definedName name="RUT">'[1]BLOK-KEŞİF'!#REF!</definedName>
    <definedName name="S"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SA">#REF!</definedName>
    <definedName name="SDF" hidden="1">{#N/A,#N/A,FALSE,"MALİ TABLOLAR";#N/A,#N/A,FALSE,"GEL-GİDER KARŞILAŞTIRMASI";#N/A,#N/A,FALSE,"95 YILI SAT-MAL";#N/A,#N/A,FALSE,"1995 CIRO";#N/A,#N/A,FALSE,"1994-1995 ÜRETİM KARŞ.";#N/A,#N/A,FALSE,"BIRIKIMLI- NAKIT";#N/A,#N/A,FALSE,"AYLIK NAKİT";#N/A,#N/A,FALSE,"NAK.XLS";#N/A,#N/A,FALSE,"1995 NAKITBAKIYE";#N/A,#N/A,FALSE,"GENEL YÖNETİM GİDERLERİ";#N/A,#N/A,FALSE,"ÜCRETLER";#N/A,#N/A,FALSE,"ŞANTİYELER DETAY TABLOLARI";#N/A,#N/A,FALSE,"ERYAMAN B2 TABLOSU";#N/A,#N/A,FALSE,"ERYAMAN B4 TABLOSU";#N/A,#N/A,FALSE,"HASTAHANE TABLOSU";#N/A,#N/A,FALSE,"RUSYA TABLOSU";#N/A,#N/A,FALSE,"İÇERENKÖY TABLOSU";#N/A,#N/A,FALSE,"ATATÜRK TABLOSU";#N/A,#N/A,FALSE,"İÇERENKÖY 2.KISIM";#N/A,#N/A,FALSE,"ÇAYYOLU";#N/A,#N/A,FALSE,"ESBANK ";#N/A,#N/A,FALSE,"ÇİFTEHAVUZ";#N/A,#N/A,FALSE,"KONSOLİDE TABLO";#N/A,#N/A,FALSE,"ÜRETİM";#N/A,#N/A,FALSE,"ÜRETİM MALİYETİ";#N/A,#N/A,FALSE,"NAKİT AKIM TABLOSU";#N/A,#N/A,FALSE,"M2 İMALAT";#N/A,#N/A,FALSE,"ADAM-SAAT TABLOSU";#N/A,#N/A,FALSE,"YILLARA YAYGI DEĞER.";#N/A,#N/A,FALSE,"BİRİKİMLİ SATIŞLAR";#N/A,#N/A,FALSE,"BİRİKİMLİ MALİYET";#N/A,#N/A,FALSE,"ERYAMAN";#N/A,#N/A,FALSE,"HAYDARPAŞA";#N/A,#N/A,FALSE,"İÇERENKÖY";#N/A,#N/A,FALSE,"ATATÜRK";#N/A,#N/A,FALSE,"KARŞILAŞTIRMALI DEĞERLENDİRME";#N/A,#N/A,FALSE,"AYLIK ÜRETİM";#N/A,#N/A,FALSE,"AYLIK MALİYET";#N/A,#N/A,FALSE,"AYLIK M2";#N/A,#N/A,FALSE,"AYLIK ADAMSAAT";#N/A,#N/A,FALSE,"PERFORMANS TAB.";#N/A,#N/A,FALSE,"YURT İÇİ MALİYET-M2";#N/A,#N/A,FALSE,"YURTDIŞI MALİYET-M2";#N/A,#N/A,FALSE,"YATIRIM MALİYET-M2";#N/A,#N/A,FALSE,"YURTİÇİ TL-ADAMSAAT";#N/A,#N/A,FALSE,"YURTDIŞI TL-ADAMSAAT";#N/A,#N/A,FALSE,"YATIRIM TL-ADAMSAAT";#N/A,#N/A,FALSE,"YURTİÇİ ADAMSAAT-M2";#N/A,#N/A,FALSE,"YURTDIŞI ADAMSAAT-M2";#N/A,#N/A,FALSE,"YATIRIM ADAMSAAT-M2"}</definedName>
    <definedName name="SEK">#REF!</definedName>
    <definedName name="SFR">#REF!</definedName>
    <definedName name="solver_adj" hidden="1">#REF!,#REF!</definedName>
    <definedName name="solver_lin" hidden="1">0</definedName>
    <definedName name="solver_num" hidden="1">0</definedName>
    <definedName name="solver_rel10" hidden="1">2</definedName>
    <definedName name="solver_rel11" hidden="1">2</definedName>
    <definedName name="solver_rel5" hidden="1">2</definedName>
    <definedName name="solver_rel6" hidden="1">2</definedName>
    <definedName name="solver_rel7" hidden="1">2</definedName>
    <definedName name="solver_rel8" hidden="1">2</definedName>
    <definedName name="solver_rel9" hidden="1">2</definedName>
    <definedName name="solver_rhs10" hidden="1">315430</definedName>
    <definedName name="solver_rhs11" hidden="1">284920</definedName>
    <definedName name="solver_tmp" hidden="1">#REF!,#REF!</definedName>
    <definedName name="solver_typ" hidden="1">3</definedName>
    <definedName name="solver_val" hidden="1">22000000000</definedName>
    <definedName name="SONPARSEL">#REF!</definedName>
    <definedName name="ss" hidden="1">[2]TESİSAT!#REF!,[2]TESİSAT!#REF!</definedName>
    <definedName name="SSS" hidden="1">{#N/A,#N/A,FALSE,"ihz. icmal";#N/A,#N/A,FALSE,"avans";#N/A,#N/A,FALSE,"mal_FF_icm";#N/A,#N/A,FALSE,"fat_ihz";#N/A,#N/A,FALSE,"söz_fiy_fark";#N/A,#N/A,FALSE,"kap2"}</definedName>
    <definedName name="SSSSSSSS" hidden="1">{#N/A,#N/A,FALSE,"ihz. icmal";#N/A,#N/A,FALSE,"avans";#N/A,#N/A,FALSE,"mal_FF_icm";#N/A,#N/A,FALSE,"fat_ihz";#N/A,#N/A,FALSE,"söz_fiy_fark";#N/A,#N/A,FALSE,"kap2"}</definedName>
    <definedName name="SÜRE">#REF!</definedName>
    <definedName name="ŞAN.DIŞ.İHZ.TUT."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t"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TITLE">'[1]BLOK-KEŞİF'!#REF!</definedName>
    <definedName name="TS">#REF!</definedName>
    <definedName name="TURK">#REF!</definedName>
    <definedName name="TURKID">#REF!</definedName>
    <definedName name="TURKP">#REF!</definedName>
    <definedName name="tutar">#REF!</definedName>
    <definedName name="USD">#REF!</definedName>
    <definedName name="VADE1">[0]!VADE1</definedName>
    <definedName name="W" hidden="1">{#N/A,#N/A,FALSE,"MALİ TABLOLAR";#N/A,#N/A,FALSE,"GEL-GİDER KARŞILAŞTIRMASI";#N/A,#N/A,FALSE,"95 YILI SAT-MAL";#N/A,#N/A,FALSE,"1995 CIRO";#N/A,#N/A,FALSE,"1994-1995 ÜRETİM KARŞ.";#N/A,#N/A,FALSE,"BIRIKIMLI- NAKIT";#N/A,#N/A,FALSE,"AYLIK NAKİT";#N/A,#N/A,FALSE,"NAK.XLS";#N/A,#N/A,FALSE,"1995 NAKITBAKIYE";#N/A,#N/A,FALSE,"GENEL YÖNETİM GİDERLERİ";#N/A,#N/A,FALSE,"ÜCRETLER";#N/A,#N/A,FALSE,"ŞANTİYELER DETAY TABLOLARI";#N/A,#N/A,FALSE,"ERYAMAN B2 TABLOSU";#N/A,#N/A,FALSE,"ERYAMAN B4 TABLOSU";#N/A,#N/A,FALSE,"HASTAHANE TABLOSU";#N/A,#N/A,FALSE,"RUSYA TABLOSU";#N/A,#N/A,FALSE,"İÇERENKÖY TABLOSU";#N/A,#N/A,FALSE,"ATATÜRK TABLOSU";#N/A,#N/A,FALSE,"İÇERENKÖY 2.KISIM";#N/A,#N/A,FALSE,"ÇAYYOLU";#N/A,#N/A,FALSE,"ESBANK ";#N/A,#N/A,FALSE,"ÇİFTEHAVUZ";#N/A,#N/A,FALSE,"KONSOLİDE TABLO";#N/A,#N/A,FALSE,"ÜRETİM";#N/A,#N/A,FALSE,"ÜRETİM MALİYETİ";#N/A,#N/A,FALSE,"NAKİT AKIM TABLOSU";#N/A,#N/A,FALSE,"M2 İMALAT";#N/A,#N/A,FALSE,"ADAM-SAAT TABLOSU";#N/A,#N/A,FALSE,"YILLARA YAYGI DEĞER.";#N/A,#N/A,FALSE,"BİRİKİMLİ SATIŞLAR";#N/A,#N/A,FALSE,"BİRİKİMLİ MALİYET";#N/A,#N/A,FALSE,"ERYAMAN";#N/A,#N/A,FALSE,"HAYDARPAŞA";#N/A,#N/A,FALSE,"İÇERENKÖY";#N/A,#N/A,FALSE,"ATATÜRK";#N/A,#N/A,FALSE,"KARŞILAŞTIRMALI DEĞERLENDİRME";#N/A,#N/A,FALSE,"AYLIK ÜRETİM";#N/A,#N/A,FALSE,"AYLIK MALİYET";#N/A,#N/A,FALSE,"AYLIK M2";#N/A,#N/A,FALSE,"AYLIK ADAMSAAT";#N/A,#N/A,FALSE,"PERFORMANS TAB.";#N/A,#N/A,FALSE,"YURT İÇİ MALİYET-M2";#N/A,#N/A,FALSE,"YURTDIŞI MALİYET-M2";#N/A,#N/A,FALSE,"YATIRIM MALİYET-M2";#N/A,#N/A,FALSE,"YURTİÇİ TL-ADAMSAAT";#N/A,#N/A,FALSE,"YURTDIŞI TL-ADAMSAAT";#N/A,#N/A,FALSE,"YATIRIM TL-ADAMSAAT";#N/A,#N/A,FALSE,"YURTİÇİ ADAMSAAT-M2";#N/A,#N/A,FALSE,"YURTDIŞI ADAMSAAT-M2";#N/A,#N/A,FALSE,"YATIRIM ADAMSAAT-M2"}</definedName>
    <definedName name="wrn.age._.ihzarat." hidden="1">{#N/A,#N/A,FALSE,"ihz. icmal";#N/A,#N/A,FALSE,"avans";#N/A,#N/A,FALSE,"mal_FF_icm";#N/A,#N/A,FALSE,"fat_ihz";#N/A,#N/A,FALSE,"söz_fiy_fark";#N/A,#N/A,FALSE,"kap2"}</definedName>
    <definedName name="wrn.age._.imalat."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wrn.ayrap." hidden="1">{#N/A,#N/A,FALSE,"MALİ TABLOLAR";#N/A,#N/A,FALSE,"GEL-GİDER KARŞILAŞTIRMASI";#N/A,#N/A,FALSE,"95 YILI SAT-MAL";#N/A,#N/A,FALSE,"1995 CIRO";#N/A,#N/A,FALSE,"1994-1995 ÜRETİM KARŞ.";#N/A,#N/A,FALSE,"BIRIKIMLI- NAKIT";#N/A,#N/A,FALSE,"AYLIK NAKİT";#N/A,#N/A,FALSE,"NAK.XLS";#N/A,#N/A,FALSE,"1995 NAKITBAKIYE";#N/A,#N/A,FALSE,"GENEL YÖNETİM GİDERLERİ";#N/A,#N/A,FALSE,"ÜCRETLER";#N/A,#N/A,FALSE,"ŞANTİYELER DETAY TABLOLARI";#N/A,#N/A,FALSE,"ERYAMAN B2 TABLOSU";#N/A,#N/A,FALSE,"ERYAMAN B4 TABLOSU";#N/A,#N/A,FALSE,"HASTAHANE TABLOSU";#N/A,#N/A,FALSE,"RUSYA TABLOSU";#N/A,#N/A,FALSE,"İÇERENKÖY TABLOSU";#N/A,#N/A,FALSE,"ATATÜRK TABLOSU";#N/A,#N/A,FALSE,"İÇERENKÖY 2.KISIM";#N/A,#N/A,FALSE,"ÇAYYOLU";#N/A,#N/A,FALSE,"ESBANK ";#N/A,#N/A,FALSE,"ÇİFTEHAVUZ";#N/A,#N/A,FALSE,"KONSOLİDE TABLO";#N/A,#N/A,FALSE,"ÜRETİM";#N/A,#N/A,FALSE,"ÜRETİM MALİYETİ";#N/A,#N/A,FALSE,"NAKİT AKIM TABLOSU";#N/A,#N/A,FALSE,"M2 İMALAT";#N/A,#N/A,FALSE,"ADAM-SAAT TABLOSU";#N/A,#N/A,FALSE,"YILLARA YAYGI DEĞER.";#N/A,#N/A,FALSE,"BİRİKİMLİ SATIŞLAR";#N/A,#N/A,FALSE,"BİRİKİMLİ MALİYET";#N/A,#N/A,FALSE,"ERYAMAN";#N/A,#N/A,FALSE,"HAYDARPAŞA";#N/A,#N/A,FALSE,"İÇERENKÖY";#N/A,#N/A,FALSE,"ATATÜRK";#N/A,#N/A,FALSE,"KARŞILAŞTIRMALI DEĞERLENDİRME";#N/A,#N/A,FALSE,"AYLIK ÜRETİM";#N/A,#N/A,FALSE,"AYLIK MALİYET";#N/A,#N/A,FALSE,"AYLIK M2";#N/A,#N/A,FALSE,"AYLIK ADAMSAAT";#N/A,#N/A,FALSE,"PERFORMANS TAB.";#N/A,#N/A,FALSE,"YURT İÇİ MALİYET-M2";#N/A,#N/A,FALSE,"YURTDIŞI MALİYET-M2";#N/A,#N/A,FALSE,"YATIRIM MALİYET-M2";#N/A,#N/A,FALSE,"YURTİÇİ TL-ADAMSAAT";#N/A,#N/A,FALSE,"YURTDIŞI TL-ADAMSAAT";#N/A,#N/A,FALSE,"YATIRIM TL-ADAMSAAT";#N/A,#N/A,FALSE,"YURTİÇİ ADAMSAAT-M2";#N/A,#N/A,FALSE,"YURTDIŞI ADAMSAAT-M2";#N/A,#N/A,FALSE,"YATIRIM ADAMSAAT-M2"}</definedName>
    <definedName name="wrn.canon." hidden="1">{#N/A,#N/A,FALSE,"95 YILI SAT-MAL";#N/A,#N/A,FALSE,"1995 CIRO";#N/A,#N/A,FALSE,"1994-1995 ÜRETİM KARŞ.";#N/A,#N/A,FALSE,"NAK.XLS";#N/A,#N/A,FALSE,"1995 NAKITBAKIYE";#N/A,#N/A,FALSE,"AYLIK ÜRETİM";#N/A,#N/A,FALSE,"AYLIK MALİYET";#N/A,#N/A,FALSE,"AYLIK M2";#N/A,#N/A,FALSE,"AYLIK ADAMSAAT";#N/A,#N/A,FALSE,"ÜRETİM";#N/A,#N/A,FALSE,"ÜRETİM MALİYETİ";#N/A,#N/A,FALSE,"M2 İMALAT";#N/A,#N/A,FALSE,"ADAM-SAAT TABLOSU";#N/A,#N/A,FALSE,"KREDİ TL"}</definedName>
    <definedName name="wrn.ekinci._.imalat." hidden="1">{#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wrn.FIZIB." hidden="1">{#N/A,#N/A,TRUE,"kapak";#N/A,#N/A,TRUE,"Paylaşım";#N/A,#N/A,TRUE,"Nakit Değerlendirme";#N/A,#N/A,TRUE,"Grafik";#N/A,#N/A,TRUE,"Nakit";#N/A,#N/A,TRUE," Nakit Tablosu";#N/A,#N/A,TRUE,"K-Z";#N/A,#N/A,TRUE,"Satış";#N/A,#N/A,TRUE,"Peşinat+Taksitler (2)";#N/A,#N/A,TRUE,"Peşinat+Taksitler";#N/A,#N/A,TRUE,"Maliyet";#N/A,#N/A,TRUE,"Maliyet Analizi 1.Etap";#N/A,#N/A,TRUE,"Maliyet Analizi 2.Etap ";#N/A,#N/A,TRUE,"iş Programı 1.Etap";#N/A,#N/A,TRUE,"iş Programı 2.Etap"}</definedName>
    <definedName name="wrn.hakkari._.imalat." hidden="1">{#N/A,#N/A,FALSE,"HAB1CO";#N/A,#N/A,FALSE,"HAB2CO";#N/A,#N/A,FALSE,"HAB3BO";#N/A,#N/A,FALSE,"HAB4BO";#N/A,#N/A,FALSE,"HAB5BO";#N/A,#N/A,FALSE,"HAB6BK";#N/A,#N/A,FALSE,"HAB7CK";#N/A,#N/A,FALSE,"HAB8CO";#N/A,#N/A,FALSE,"HAC1CO";#N/A,#N/A,FALSE,"HAC2CO";#N/A,#N/A,FALSE,"HAC3CK";#N/A,#N/A,FALSE,"HAC4CO";#N/A,#N/A,FALSE,"HAC5CO";#N/A,#N/A,FALSE,"HAC6CO";#N/A,#N/A,FALSE,"HAC7CO";#N/A,#N/A,FALSE,"HAC8CK";#N/A,#N/A,FALSE,"HAG4BO";#N/A,#N/A,FALSE,"HAG5BK";#N/A,#N/A,FALSE,"HAI1CO";#N/A,#N/A,FALSE,"HAI2CO";#N/A,#N/A,FALSE,"HAI3BO";#N/A,#N/A,FALSE,"HAI4BO";#N/A,#N/A,FALSE,"HAI5CK";#N/A,#N/A,FALSE,"HAI6CO";#N/A,#N/A,FALSE,"ÝCMAL"}</definedName>
    <definedName name="wrn.ihzarat."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wrn.kocoglu._.imalat."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wrn.MEL." hidden="1">{#N/A,#N/A,FALSE,"BİRİKİMLİ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wrn.müşterek."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wrn.oztas._.imalat."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wrn.sirnak._.imalat." hidden="1">{#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X">#REF!</definedName>
    <definedName name="XA">#REF!</definedName>
    <definedName name="XB">#REF!</definedName>
    <definedName name="XC">#REF!</definedName>
    <definedName name="XD">#REF!</definedName>
    <definedName name="XE">#REF!</definedName>
    <definedName name="y">[0]!y</definedName>
    <definedName name="_xlnm.Print_Area" localSheetId="0">'arka kapak'!$B$2:$K$34</definedName>
    <definedName name="_xlnm.Print_Area">#REF!</definedName>
    <definedName name="_xlnm.Print_Titles">#REF!</definedName>
    <definedName name="YEREL">#REF!</definedName>
    <definedName name="YERELID">#REF!</definedName>
    <definedName name="YERELP">#REF!</definedName>
    <definedName name="Z">#REF!</definedName>
  </definedNames>
  <calcPr calcId="145621"/>
</workbook>
</file>

<file path=xl/calcChain.xml><?xml version="1.0" encoding="utf-8"?>
<calcChain xmlns="http://schemas.openxmlformats.org/spreadsheetml/2006/main">
  <c r="I30" i="1" l="1"/>
  <c r="H28" i="1"/>
  <c r="J21" i="1"/>
  <c r="J15" i="1"/>
  <c r="M41" i="1"/>
  <c r="M48" i="1"/>
  <c r="J16" i="1" l="1"/>
  <c r="J17" i="1" s="1"/>
  <c r="J20" i="1" s="1"/>
  <c r="J22" i="1" s="1"/>
  <c r="J56" i="1"/>
  <c r="C33" i="1" s="1"/>
  <c r="J29" i="1" l="1"/>
  <c r="H29" i="1" s="1"/>
  <c r="J23" i="1"/>
  <c r="J27" i="1"/>
  <c r="J24" i="1"/>
  <c r="H27" i="1" l="1"/>
  <c r="H30" i="1" s="1"/>
  <c r="J30" i="1"/>
  <c r="J32" i="1" s="1"/>
  <c r="N32" i="1" s="1"/>
</calcChain>
</file>

<file path=xl/sharedStrings.xml><?xml version="1.0" encoding="utf-8"?>
<sst xmlns="http://schemas.openxmlformats.org/spreadsheetml/2006/main" count="79" uniqueCount="64">
  <si>
    <t>Yapılan İşin Konusu</t>
  </si>
  <si>
    <t>Yüklenici Adı</t>
  </si>
  <si>
    <t>A)</t>
  </si>
  <si>
    <t>Sözleşme Fiyatları ile İmalat Toplamı</t>
  </si>
  <si>
    <t>:</t>
  </si>
  <si>
    <t>B)</t>
  </si>
  <si>
    <t>İhzarat  Toplamı</t>
  </si>
  <si>
    <t>C)</t>
  </si>
  <si>
    <t>Uygulama Fiyat Farkları</t>
  </si>
  <si>
    <t>D)</t>
  </si>
  <si>
    <r>
      <t xml:space="preserve">İmalat ve İhzarat Toplamı </t>
    </r>
    <r>
      <rPr>
        <b/>
        <sz val="8"/>
        <rFont val="Antique Olive"/>
        <family val="2"/>
        <charset val="162"/>
      </rPr>
      <t>(A+B+C)</t>
    </r>
  </si>
  <si>
    <t>E)</t>
  </si>
  <si>
    <r>
      <t xml:space="preserve">Tenzilat Tutarı </t>
    </r>
    <r>
      <rPr>
        <sz val="8"/>
        <rFont val="Arial"/>
        <family val="2"/>
        <charset val="162"/>
      </rPr>
      <t>(Dx% 0.00)</t>
    </r>
  </si>
  <si>
    <t>F)</t>
  </si>
  <si>
    <r>
      <t xml:space="preserve">TOPLAM </t>
    </r>
    <r>
      <rPr>
        <b/>
        <sz val="8"/>
        <rFont val="Antique Olive"/>
        <family val="2"/>
        <charset val="162"/>
      </rPr>
      <t>(D-E)</t>
    </r>
  </si>
  <si>
    <t>G)</t>
  </si>
  <si>
    <t>Diğer Fiyat Farkları ve Ek Ödemeler</t>
  </si>
  <si>
    <t>H)</t>
  </si>
  <si>
    <t>Kesintiler</t>
  </si>
  <si>
    <t>I)</t>
  </si>
  <si>
    <r>
      <t xml:space="preserve">BU HAKEDİŞ TOPLAMI </t>
    </r>
    <r>
      <rPr>
        <b/>
        <sz val="8"/>
        <rFont val="Antique Olive"/>
        <family val="2"/>
        <charset val="162"/>
      </rPr>
      <t>(F+G-H)</t>
    </r>
  </si>
  <si>
    <t>J)</t>
  </si>
  <si>
    <t>K)</t>
  </si>
  <si>
    <r>
      <t xml:space="preserve">TAŞERONUN BU HAKEDİŞ ALACAĞI </t>
    </r>
    <r>
      <rPr>
        <b/>
        <sz val="8"/>
        <rFont val="Antique Olive"/>
        <family val="2"/>
        <charset val="162"/>
      </rPr>
      <t>(I-J)</t>
    </r>
  </si>
  <si>
    <t>L)</t>
  </si>
  <si>
    <r>
      <t xml:space="preserve">KDV </t>
    </r>
    <r>
      <rPr>
        <sz val="10"/>
        <rFont val="Antique Olive"/>
        <family val="2"/>
        <charset val="162"/>
      </rPr>
      <t>(%18)</t>
    </r>
  </si>
  <si>
    <t>M)</t>
  </si>
  <si>
    <r>
      <t xml:space="preserve">TOPLAM </t>
    </r>
    <r>
      <rPr>
        <b/>
        <sz val="8"/>
        <color indexed="10"/>
        <rFont val="Antique Olive"/>
        <family val="2"/>
        <charset val="162"/>
      </rPr>
      <t>(K+L)</t>
    </r>
  </si>
  <si>
    <t>DİĞER KESİNTİLER :</t>
  </si>
  <si>
    <t>Toplam Kesinti</t>
  </si>
  <si>
    <t>Önceki Hakedişlerden
Kesilen</t>
  </si>
  <si>
    <t>Bu Hakedişten
Kesilen</t>
  </si>
  <si>
    <t>a)</t>
  </si>
  <si>
    <t>Nakit Teminat Kesintisi (%5.00)</t>
  </si>
  <si>
    <t>b)</t>
  </si>
  <si>
    <t>Avans Kesintisi</t>
  </si>
  <si>
    <t>c)</t>
  </si>
  <si>
    <t>Stopaj (%3.00)</t>
  </si>
  <si>
    <t>N)</t>
  </si>
  <si>
    <t>Diğer Kesintiler Toplamı</t>
  </si>
  <si>
    <r>
      <t xml:space="preserve">TAŞERONA ÖDENECEK TUTAR </t>
    </r>
    <r>
      <rPr>
        <b/>
        <sz val="8"/>
        <color indexed="12"/>
        <rFont val="Antique Olive"/>
        <family val="2"/>
        <charset val="162"/>
      </rPr>
      <t>(M-N)</t>
    </r>
  </si>
  <si>
    <t>İşin Konusu</t>
  </si>
  <si>
    <t>Firma Adı</t>
  </si>
  <si>
    <t xml:space="preserve"> X İnşaat Tesisat Spor Tes. İşl. Tur. San. Tic. Ltd. Şti.</t>
  </si>
  <si>
    <t xml:space="preserve"> tarafından</t>
  </si>
  <si>
    <t>Hakediş Tarihi</t>
  </si>
  <si>
    <t>tarihine kadar yapılan imalatlar ölçülerek tutarı</t>
  </si>
  <si>
    <t>Eski Hakediş Düşülmeden Önceki Hakediş Tutarı</t>
  </si>
  <si>
    <t>tl bulunmuştur.</t>
  </si>
  <si>
    <t>Bundan</t>
  </si>
  <si>
    <t>Eski Hakediş Tarihi</t>
  </si>
  <si>
    <t>tarih ve</t>
  </si>
  <si>
    <t>nolu hakedişte aldığı düşüldükten ve yukarıda yazılı ilave ve kesintiler yapıldıktan sonra yüklenicinin</t>
  </si>
  <si>
    <t>Taşeronun Alacağı Hakediş Tutarı</t>
  </si>
  <si>
    <t>tl alacağına dair işbu rapor</t>
  </si>
  <si>
    <t xml:space="preserve"> tarihinde üç nüsha olarak düzenlenmiştir.</t>
  </si>
  <si>
    <t>Tarih           : 10.10.2014</t>
  </si>
  <si>
    <t>Hakediş No : 15(ONBEŞ) SON</t>
  </si>
  <si>
    <t>: Kaba Yapı İşlerinin Kısmi Malzemeli Olarak Yapılması</t>
  </si>
  <si>
    <t>Minha ..14..Nolu - 10.10.2014  Tarihli Hakediş Toplamı</t>
  </si>
  <si>
    <t>Kaba Yapı İmalatları (Kalıp, Demir, Beton vb.) Tuğla Duvar İmalatları, Ahşap Oturtma Çatı ve Kiremit Kaplama İmalatları, Bina Giriş Sayaç Babası İmalatları ile Çevre Taş Duvarı ile İlgili Olarak Betonarme Temel Yapılması, Beton Harpuşta Yapılması, Betonarme Kolon ve Kolon Şapkası İşlerinin Kısmi Malzemeli Olarak Yapılması</t>
  </si>
  <si>
    <t>10.10.2013</t>
  </si>
  <si>
    <t>31.08.2013</t>
  </si>
  <si>
    <t>: x İnşaat Tesisat Spor Tes. İşl. Tur. San. Tic. Ltd. Şti.</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</si>
</sst>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164" formatCode="#,##0\ &quot;TL&quot;"/>
    <numFmt numFmtId="165" formatCode="#,##0.00\ &quot;TL&quot;"/>
    <numFmt numFmtId="166" formatCode="#,##0.00&quot; TL&quot;"/>
    <numFmt numFmtId="167" formatCode="_-&quot;$&quot;* #,##0_-;\-&quot;$&quot;* #,##0_-;_-&quot;$&quot;* &quot;-&quot;_-;_-@_-"/>
    <numFmt numFmtId="168" formatCode="&quot;$&quot;#,##0.00;[Red]\-&quot;$&quot;#,##0.00"/>
    <numFmt numFmtId="169" formatCode="[$€-2]\ #,##0.00_);[Red]\([$€-2]\ #,##0.00\)"/>
    <numFmt numFmtId="170" formatCode="_-* #,##0.00_-;\-* #,##0.00_-;_-* &quot;-&quot;??_-;_-@_-"/>
    <numFmt numFmtId="171" formatCode="_-* #,##0.00\ _T_L_-;\-* #,##0.00\ _T_L_-;_-* &quot;-&quot;??\ _T_L_-;_-@_-"/>
    <numFmt numFmtId="172" formatCode="#,##0_ ;[Red]\-#,##0\ "/>
    <numFmt numFmtId="173" formatCode="_-* #,##0.0\ &quot;TL&quot;_-;\-* #,##0.0\ &quot;TL&quot;_-;_-* &quot;-&quot;??\ &quot;TL&quot;_-;_-@_-"/>
    <numFmt numFmtId="174" formatCode="#,###;[Red]\-#,###"/>
    <numFmt numFmtId="175" formatCode="#,##0&quot; m2&quot;;[Red]\(#,##0&quot; m2&quot;\)"/>
    <numFmt numFmtId="176" formatCode="\$#,##0\ ;\(\$#,##0\)"/>
    <numFmt numFmtId="177" formatCode="_(* #,##0.00_);_(* \(#,##0.00\);_(* &quot;-&quot;??_);_(@_)"/>
    <numFmt numFmtId="178" formatCode="#,##0,000"/>
    <numFmt numFmtId="179" formatCode="_-* #,##0\ _D_M_-;\-* #,##0\ _D_M_-;_-* &quot;-&quot;\ _D_M_-;_-@_-"/>
    <numFmt numFmtId="180" formatCode="_-* #,##0.00\ _D_M_-;\-* #,##0.00\ _D_M_-;_-* &quot;-&quot;??\ _D_M_-;_-@_-"/>
    <numFmt numFmtId="181" formatCode="#,##0.000"/>
    <numFmt numFmtId="182" formatCode="#,##0\ \$;\-#,##0\ &quot;TL&quot;"/>
    <numFmt numFmtId="183" formatCode="_-* #,##0_р_._-;\-* #,##0_р_._-;_-* &quot;-&quot;_р_._-;_-@_-"/>
    <numFmt numFmtId="184" formatCode="_-* #,##0.00_р_._-;\-* #,##0.00_р_._-;_-* &quot;-&quot;??_р_._-;_-@_-"/>
    <numFmt numFmtId="185" formatCode="_(&quot;$&quot;* #,##0_);_(&quot;$&quot;* \(#,##0\);_(&quot;$&quot;* &quot;-&quot;_);_(@_)"/>
    <numFmt numFmtId="186" formatCode="_(&quot;$&quot;* #,##0.00_);_(&quot;$&quot;* \(#,##0.00\);_(&quot;$&quot;* &quot;-&quot;??_);_(@_)"/>
    <numFmt numFmtId="187" formatCode="_-* #,##0_-;\-* #,##0_-;_-* &quot;-&quot;_-;_-@_-"/>
    <numFmt numFmtId="188" formatCode="_-* #,##0.0000\ &quot;TL&quot;_-;\-* #,##0.0000\ &quot;TL&quot;_-;_-* &quot;-&quot;??\ &quot;TL&quot;_-;_-@_-"/>
    <numFmt numFmtId="189" formatCode="0\ \M\2"/>
    <numFmt numFmtId="190" formatCode="_-* #,##0.00\ &quot;YTL&quot;_-;\-* #,##0.00\ &quot;YTL&quot;_-;_-* &quot;-&quot;??\ &quot;YTL&quot;_-;_-@_-"/>
    <numFmt numFmtId="191" formatCode="_-* #,##0\ &quot;TL&quot;_-;\-* #,##0\ &quot;TL&quot;_-;_-* &quot;-&quot;??\ &quot;TL&quot;_-;_-@_-"/>
    <numFmt numFmtId="192" formatCode="#,##0.0\ \$"/>
    <numFmt numFmtId="193" formatCode="#,##0&quot; m2&quot;\);[Red]\(#,##0&quot; m2&quot;\)"/>
    <numFmt numFmtId="194" formatCode="_-* #,##0\ _T_L_-;\-* #,##0\ _T_L_-;_-* &quot;-&quot;\ _T_L_-;_-@_-"/>
    <numFmt numFmtId="195" formatCode="_-&quot;$&quot;\ * #,##0_-;\-&quot;$&quot;\ * #,##0_-;_-&quot;$&quot;\ * &quot;-&quot;_-;_-@_-"/>
    <numFmt numFmtId="196" formatCode="_-&quot;$&quot;\ * #,##0.00_-;\-&quot;$&quot;\ * #,##0.00_-;_-&quot;$&quot;\ * &quot;-&quot;??_-;_-@_-"/>
  </numFmts>
  <fonts count="56">
    <font>
      <sz val="11"/>
      <color theme="1"/>
      <name val="Calibri"/>
      <family val="2"/>
      <charset val="162"/>
      <scheme val="minor"/>
    </font>
    <font>
      <sz val="11"/>
      <color theme="1"/>
      <name val="Calibri"/>
      <family val="2"/>
      <charset val="162"/>
      <scheme val="minor"/>
    </font>
    <font>
      <sz val="10"/>
      <name val="Arial"/>
      <family val="2"/>
      <charset val="162"/>
    </font>
    <font>
      <b/>
      <sz val="12"/>
      <name val="Arial"/>
      <family val="2"/>
      <charset val="162"/>
    </font>
    <font>
      <b/>
      <sz val="11"/>
      <name val="Arial"/>
      <family val="2"/>
      <charset val="162"/>
    </font>
    <font>
      <sz val="10"/>
      <name val="Antique Olive"/>
      <family val="2"/>
      <charset val="162"/>
    </font>
    <font>
      <b/>
      <sz val="10"/>
      <name val="Antique Olive"/>
      <family val="2"/>
      <charset val="162"/>
    </font>
    <font>
      <sz val="8"/>
      <name val="Antique Olive"/>
      <family val="2"/>
      <charset val="162"/>
    </font>
    <font>
      <sz val="9"/>
      <name val="Arial"/>
      <family val="2"/>
      <charset val="162"/>
    </font>
    <font>
      <sz val="8"/>
      <name val="Arial"/>
      <family val="2"/>
      <charset val="162"/>
    </font>
    <font>
      <b/>
      <sz val="9"/>
      <name val="Arial"/>
      <family val="2"/>
      <charset val="162"/>
    </font>
    <font>
      <b/>
      <sz val="9"/>
      <name val="Antique Olive"/>
      <family val="2"/>
      <charset val="162"/>
    </font>
    <font>
      <sz val="9"/>
      <name val="Antique Olive"/>
      <family val="2"/>
      <charset val="162"/>
    </font>
    <font>
      <b/>
      <sz val="10"/>
      <color theme="0"/>
      <name val="Arial"/>
      <family val="2"/>
      <charset val="162"/>
    </font>
    <font>
      <b/>
      <sz val="10"/>
      <name val="Arial"/>
      <family val="2"/>
      <charset val="162"/>
    </font>
    <font>
      <b/>
      <sz val="8"/>
      <name val="Antique Olive"/>
      <family val="2"/>
      <charset val="162"/>
    </font>
    <font>
      <b/>
      <sz val="10"/>
      <color rgb="FFFF0000"/>
      <name val="Arial"/>
      <family val="2"/>
      <charset val="162"/>
    </font>
    <font>
      <b/>
      <sz val="11"/>
      <color indexed="10"/>
      <name val="Antique Olive"/>
      <family val="2"/>
      <charset val="162"/>
    </font>
    <font>
      <b/>
      <sz val="8"/>
      <color indexed="10"/>
      <name val="Antique Olive"/>
      <family val="2"/>
      <charset val="162"/>
    </font>
    <font>
      <b/>
      <sz val="8"/>
      <name val="Arial"/>
      <family val="2"/>
      <charset val="162"/>
    </font>
    <font>
      <b/>
      <sz val="11"/>
      <color indexed="12"/>
      <name val="Antique Olive"/>
      <family val="2"/>
      <charset val="162"/>
    </font>
    <font>
      <b/>
      <sz val="8"/>
      <color indexed="12"/>
      <name val="Antique Olive"/>
      <family val="2"/>
      <charset val="162"/>
    </font>
    <font>
      <b/>
      <sz val="26"/>
      <name val="Arial"/>
      <family val="2"/>
      <charset val="162"/>
    </font>
    <font>
      <b/>
      <i/>
      <sz val="11"/>
      <name val="Arial"/>
      <family val="2"/>
      <charset val="162"/>
    </font>
    <font>
      <b/>
      <i/>
      <sz val="12"/>
      <name val="Arial"/>
      <family val="2"/>
      <charset val="162"/>
    </font>
    <font>
      <sz val="12"/>
      <name val="Arial"/>
      <family val="2"/>
      <charset val="162"/>
    </font>
    <font>
      <sz val="10"/>
      <name val="Helv"/>
    </font>
    <font>
      <sz val="11"/>
      <color indexed="8"/>
      <name val="Calibri"/>
      <family val="2"/>
      <charset val="162"/>
    </font>
    <font>
      <sz val="11"/>
      <color indexed="9"/>
      <name val="Calibri"/>
      <family val="2"/>
      <charset val="162"/>
    </font>
    <font>
      <sz val="12"/>
      <name val="Times New Roman"/>
      <family val="1"/>
      <charset val="162"/>
    </font>
    <font>
      <sz val="9.75"/>
      <name val="Helv"/>
    </font>
    <font>
      <b/>
      <sz val="10"/>
      <name val="Helv"/>
    </font>
    <font>
      <sz val="10"/>
      <name val="Arial"/>
      <family val="2"/>
    </font>
    <font>
      <sz val="11"/>
      <name val="Times New Roman"/>
      <family val="1"/>
      <charset val="162"/>
    </font>
    <font>
      <sz val="10"/>
      <color indexed="24"/>
      <name val="Arial"/>
      <family val="2"/>
      <charset val="162"/>
    </font>
    <font>
      <sz val="10"/>
      <color indexed="8"/>
      <name val="Arial"/>
      <family val="2"/>
    </font>
    <font>
      <b/>
      <sz val="11"/>
      <color indexed="8"/>
      <name val="Calibri"/>
      <family val="2"/>
      <charset val="162"/>
    </font>
    <font>
      <i/>
      <sz val="8"/>
      <name val="Arial Narrow"/>
      <family val="2"/>
      <charset val="162"/>
    </font>
    <font>
      <i/>
      <sz val="10"/>
      <name val="Times New Roman"/>
      <family val="1"/>
      <charset val="162"/>
    </font>
    <font>
      <b/>
      <sz val="8"/>
      <name val="Times New Roman"/>
      <family val="1"/>
      <charset val="162"/>
    </font>
    <font>
      <sz val="8"/>
      <name val="Arial"/>
      <family val="2"/>
    </font>
    <font>
      <b/>
      <sz val="12"/>
      <name val="Helv"/>
    </font>
    <font>
      <b/>
      <sz val="12"/>
      <name val="Arial"/>
      <family val="2"/>
    </font>
    <font>
      <b/>
      <sz val="18"/>
      <color indexed="24"/>
      <name val="Arial"/>
      <family val="2"/>
      <charset val="162"/>
    </font>
    <font>
      <b/>
      <sz val="12"/>
      <color indexed="24"/>
      <name val="Arial"/>
      <family val="2"/>
      <charset val="162"/>
    </font>
    <font>
      <sz val="9.75"/>
      <name val="Arial"/>
      <family val="2"/>
      <charset val="162"/>
    </font>
    <font>
      <i/>
      <sz val="10"/>
      <name val="Arial"/>
      <family val="2"/>
      <charset val="162"/>
    </font>
    <font>
      <b/>
      <sz val="9.75"/>
      <name val="Arial"/>
      <family val="2"/>
    </font>
    <font>
      <u/>
      <sz val="7.5"/>
      <color indexed="12"/>
      <name val="Arial"/>
      <family val="2"/>
      <charset val="162"/>
    </font>
    <font>
      <b/>
      <sz val="11"/>
      <name val="Helv"/>
    </font>
    <font>
      <sz val="10"/>
      <name val="Arial Tur"/>
      <charset val="162"/>
    </font>
    <font>
      <sz val="11"/>
      <color theme="1"/>
      <name val="Calibri"/>
      <family val="2"/>
      <scheme val="minor"/>
    </font>
    <font>
      <b/>
      <sz val="18"/>
      <color indexed="62"/>
      <name val="Cambria"/>
      <family val="2"/>
      <charset val="162"/>
    </font>
    <font>
      <sz val="10"/>
      <name val="Helv"/>
      <charset val="204"/>
    </font>
    <font>
      <sz val="10"/>
      <name val="Arial Narrow"/>
      <family val="2"/>
      <charset val="162"/>
    </font>
    <font>
      <b/>
      <sz val="10"/>
      <name val="Times New Roman"/>
      <family val="1"/>
    </font>
  </fonts>
  <fills count="16">
    <fill>
      <patternFill patternType="none"/>
    </fill>
    <fill>
      <patternFill patternType="gray125"/>
    </fill>
    <fill>
      <patternFill patternType="solid">
        <fgColor theme="0"/>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bgColor indexed="64"/>
      </patternFill>
    </fill>
    <fill>
      <patternFill patternType="solid">
        <fgColor indexed="26"/>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bottom style="thin">
        <color indexed="64"/>
      </bottom>
      <diagonal/>
    </border>
    <border>
      <left/>
      <right/>
      <top style="double">
        <color indexed="64"/>
      </top>
      <bottom/>
      <diagonal/>
    </border>
    <border>
      <left style="thin">
        <color indexed="64"/>
      </left>
      <right/>
      <top style="thin">
        <color indexed="64"/>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uble">
        <color indexed="64"/>
      </bottom>
      <diagonal/>
    </border>
    <border>
      <left style="thin">
        <color rgb="FFFFFF00"/>
      </left>
      <right style="thin">
        <color rgb="FFFFFF00"/>
      </right>
      <top style="thin">
        <color rgb="FFFFFF00"/>
      </top>
      <bottom style="thin">
        <color rgb="FFFFFF00"/>
      </bottom>
      <diagonal/>
    </border>
    <border>
      <left/>
      <right/>
      <top style="double">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s>
  <cellStyleXfs count="205">
    <xf numFmtId="0" fontId="0" fillId="0" borderId="0"/>
    <xf numFmtId="0" fontId="2" fillId="0" borderId="0"/>
    <xf numFmtId="167" fontId="2" fillId="0" borderId="0" applyFont="0" applyFill="0" applyBorder="0" applyAlignment="0" applyProtection="0"/>
    <xf numFmtId="168" fontId="26" fillId="0" borderId="0" applyFont="0" applyFill="0" applyBorder="0" applyAlignment="0" applyProtection="0"/>
    <xf numFmtId="0" fontId="27" fillId="3"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8" fillId="7"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8" fillId="6" borderId="0" applyNumberFormat="0" applyBorder="0" applyAlignment="0" applyProtection="0"/>
    <xf numFmtId="0" fontId="27" fillId="3" borderId="0" applyNumberFormat="0" applyBorder="0" applyAlignment="0" applyProtection="0"/>
    <xf numFmtId="0" fontId="27" fillId="6" borderId="0" applyNumberFormat="0" applyBorder="0" applyAlignment="0" applyProtection="0"/>
    <xf numFmtId="0" fontId="28" fillId="6" borderId="0" applyNumberFormat="0" applyBorder="0" applyAlignment="0" applyProtection="0"/>
    <xf numFmtId="0" fontId="27" fillId="9"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7" fillId="5" borderId="0" applyNumberFormat="0" applyBorder="0" applyAlignment="0" applyProtection="0"/>
    <xf numFmtId="0" fontId="27" fillId="10" borderId="0" applyNumberFormat="0" applyBorder="0" applyAlignment="0" applyProtection="0"/>
    <xf numFmtId="0" fontId="28" fillId="10" borderId="0" applyNumberFormat="0" applyBorder="0" applyAlignment="0" applyProtection="0"/>
    <xf numFmtId="0" fontId="29" fillId="0" borderId="0"/>
    <xf numFmtId="0" fontId="2" fillId="0" borderId="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1"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30" fillId="0" borderId="0" applyFill="0" applyBorder="0" applyAlignment="0"/>
    <xf numFmtId="0" fontId="30" fillId="0" borderId="0" applyFill="0" applyBorder="0" applyAlignment="0"/>
    <xf numFmtId="172" fontId="9" fillId="0" borderId="0" applyFill="0" applyBorder="0" applyAlignment="0"/>
    <xf numFmtId="173" fontId="2" fillId="0" borderId="0" applyFill="0" applyBorder="0" applyAlignment="0"/>
    <xf numFmtId="173" fontId="2" fillId="0" borderId="0" applyFill="0" applyBorder="0" applyAlignment="0"/>
    <xf numFmtId="174" fontId="9" fillId="0" borderId="0" applyFill="0" applyBorder="0" applyAlignment="0"/>
    <xf numFmtId="175" fontId="2" fillId="0" borderId="0" applyFill="0" applyBorder="0" applyAlignment="0"/>
    <xf numFmtId="175" fontId="2" fillId="0" borderId="0" applyFill="0" applyBorder="0" applyAlignment="0"/>
    <xf numFmtId="0" fontId="30" fillId="0" borderId="0" applyFill="0" applyBorder="0" applyAlignment="0"/>
    <xf numFmtId="0" fontId="30" fillId="0" borderId="0" applyFill="0" applyBorder="0" applyAlignment="0"/>
    <xf numFmtId="174" fontId="9" fillId="0" borderId="0" applyFill="0" applyBorder="0" applyAlignment="0"/>
    <xf numFmtId="175" fontId="2" fillId="0" borderId="0" applyFill="0" applyBorder="0" applyAlignment="0"/>
    <xf numFmtId="175" fontId="2" fillId="0" borderId="0" applyFill="0" applyBorder="0" applyAlignment="0"/>
    <xf numFmtId="0" fontId="30" fillId="0" borderId="0" applyFill="0" applyBorder="0" applyAlignment="0"/>
    <xf numFmtId="0" fontId="31" fillId="0" borderId="0"/>
    <xf numFmtId="0" fontId="32" fillId="0" borderId="0" applyFont="0" applyFill="0" applyBorder="0" applyAlignment="0" applyProtection="0"/>
    <xf numFmtId="0" fontId="30"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33" fillId="0" borderId="0" applyFont="0" applyFill="0" applyBorder="0" applyAlignment="0" applyProtection="0"/>
    <xf numFmtId="177" fontId="33" fillId="0" borderId="0" applyFont="0" applyFill="0" applyBorder="0" applyAlignment="0" applyProtection="0"/>
    <xf numFmtId="177" fontId="33" fillId="0" borderId="0" applyFont="0" applyFill="0" applyBorder="0" applyAlignment="0" applyProtection="0"/>
    <xf numFmtId="171" fontId="2" fillId="0" borderId="0" applyFont="0" applyFill="0" applyBorder="0" applyAlignment="0" applyProtection="0"/>
    <xf numFmtId="174" fontId="9" fillId="0" borderId="0" applyFont="0" applyFill="0" applyBorder="0" applyAlignment="0" applyProtection="0"/>
    <xf numFmtId="3" fontId="34" fillId="0" borderId="0" applyFont="0" applyFill="0" applyBorder="0" applyAlignment="0" applyProtection="0"/>
    <xf numFmtId="0" fontId="32" fillId="0" borderId="0" applyFont="0" applyFill="0" applyBorder="0" applyAlignment="0" applyProtection="0"/>
    <xf numFmtId="0" fontId="30" fillId="0" borderId="0" applyFont="0" applyFill="0" applyBorder="0" applyAlignment="0" applyProtection="0"/>
    <xf numFmtId="174" fontId="9" fillId="0" borderId="0" applyFont="0" applyFill="0" applyBorder="0" applyAlignment="0" applyProtection="0"/>
    <xf numFmtId="176" fontId="34" fillId="0" borderId="0" applyFont="0" applyFill="0" applyBorder="0" applyAlignment="0" applyProtection="0"/>
    <xf numFmtId="178" fontId="9" fillId="0" borderId="0">
      <protection locked="0"/>
    </xf>
    <xf numFmtId="14" fontId="35" fillId="0" borderId="0" applyFill="0" applyBorder="0" applyAlignment="0"/>
    <xf numFmtId="178" fontId="9" fillId="0" borderId="0">
      <protection locked="0"/>
    </xf>
    <xf numFmtId="179" fontId="2" fillId="0" borderId="0" applyFont="0" applyFill="0" applyBorder="0" applyAlignment="0" applyProtection="0"/>
    <xf numFmtId="180" fontId="2" fillId="0" borderId="0" applyFont="0" applyFill="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0" fillId="0" borderId="0" applyFill="0" applyBorder="0" applyAlignment="0"/>
    <xf numFmtId="0" fontId="30" fillId="0" borderId="0" applyFill="0" applyBorder="0" applyAlignment="0"/>
    <xf numFmtId="0" fontId="30" fillId="0" borderId="0" applyFill="0" applyBorder="0" applyAlignment="0"/>
    <xf numFmtId="174" fontId="9" fillId="0" borderId="0" applyFill="0" applyBorder="0" applyAlignment="0"/>
    <xf numFmtId="175" fontId="2" fillId="0" borderId="0" applyFill="0" applyBorder="0" applyAlignment="0"/>
    <xf numFmtId="175" fontId="2" fillId="0" borderId="0" applyFill="0" applyBorder="0" applyAlignment="0"/>
    <xf numFmtId="0" fontId="30" fillId="0" borderId="0" applyFill="0" applyBorder="0" applyAlignment="0"/>
    <xf numFmtId="3" fontId="37" fillId="0" borderId="0" applyFill="0" applyBorder="0">
      <alignment horizontal="left"/>
      <protection locked="0"/>
    </xf>
    <xf numFmtId="0" fontId="38" fillId="0" borderId="0" applyNumberFormat="0" applyFill="0" applyBorder="0" applyProtection="0">
      <alignment vertical="top"/>
    </xf>
    <xf numFmtId="181" fontId="9" fillId="0" borderId="0">
      <protection locked="0"/>
    </xf>
    <xf numFmtId="0" fontId="39" fillId="0" borderId="0"/>
    <xf numFmtId="38" fontId="40" fillId="14" borderId="0" applyNumberFormat="0" applyBorder="0" applyAlignment="0" applyProtection="0"/>
    <xf numFmtId="0" fontId="41" fillId="0" borderId="0">
      <alignment horizontal="left"/>
    </xf>
    <xf numFmtId="0" fontId="42" fillId="0" borderId="25" applyNumberFormat="0" applyAlignment="0" applyProtection="0">
      <alignment horizontal="left" vertical="center"/>
    </xf>
    <xf numFmtId="0" fontId="42" fillId="0" borderId="26">
      <alignment horizontal="left" vertical="center"/>
    </xf>
    <xf numFmtId="0" fontId="43" fillId="0" borderId="0" applyNumberFormat="0" applyFill="0" applyBorder="0" applyAlignment="0" applyProtection="0"/>
    <xf numFmtId="0" fontId="44" fillId="0" borderId="0" applyNumberFormat="0" applyFill="0" applyBorder="0" applyAlignment="0" applyProtection="0"/>
    <xf numFmtId="182" fontId="9" fillId="0" borderId="0">
      <protection locked="0"/>
    </xf>
    <xf numFmtId="182" fontId="9" fillId="0" borderId="0">
      <protection locked="0"/>
    </xf>
    <xf numFmtId="2" fontId="45" fillId="1" borderId="27">
      <alignment horizontal="left"/>
      <protection locked="0"/>
    </xf>
    <xf numFmtId="0" fontId="25" fillId="0" borderId="0"/>
    <xf numFmtId="0" fontId="14" fillId="0" borderId="0"/>
    <xf numFmtId="0" fontId="46" fillId="0" borderId="0"/>
    <xf numFmtId="2" fontId="47" fillId="0" borderId="28">
      <alignment horizontal="center" vertical="center"/>
    </xf>
    <xf numFmtId="0" fontId="48" fillId="0" borderId="0" applyNumberFormat="0" applyFill="0" applyBorder="0" applyAlignment="0" applyProtection="0">
      <alignment vertical="top"/>
      <protection locked="0"/>
    </xf>
    <xf numFmtId="10" fontId="40" fillId="15" borderId="28" applyNumberFormat="0" applyBorder="0" applyAlignment="0" applyProtection="0"/>
    <xf numFmtId="0" fontId="26" fillId="0" borderId="0"/>
    <xf numFmtId="0" fontId="30" fillId="0" borderId="0" applyFill="0" applyBorder="0" applyAlignment="0"/>
    <xf numFmtId="0" fontId="30" fillId="0" borderId="0" applyFill="0" applyBorder="0" applyAlignment="0"/>
    <xf numFmtId="0" fontId="30" fillId="0" borderId="0" applyFill="0" applyBorder="0" applyAlignment="0"/>
    <xf numFmtId="174" fontId="9" fillId="0" borderId="0" applyFill="0" applyBorder="0" applyAlignment="0"/>
    <xf numFmtId="175" fontId="2" fillId="0" borderId="0" applyFill="0" applyBorder="0" applyAlignment="0"/>
    <xf numFmtId="175" fontId="2" fillId="0" borderId="0" applyFill="0" applyBorder="0" applyAlignment="0"/>
    <xf numFmtId="0" fontId="30" fillId="0" borderId="0" applyFill="0" applyBorder="0" applyAlignment="0"/>
    <xf numFmtId="0" fontId="2" fillId="0" borderId="0">
      <alignment horizontal="center"/>
    </xf>
    <xf numFmtId="183" fontId="2" fillId="0" borderId="0" applyFont="0" applyFill="0" applyBorder="0" applyAlignment="0" applyProtection="0"/>
    <xf numFmtId="184" fontId="2" fillId="0" borderId="0" applyFont="0" applyFill="0" applyBorder="0" applyAlignment="0" applyProtection="0"/>
    <xf numFmtId="0" fontId="49" fillId="0" borderId="29"/>
    <xf numFmtId="185" fontId="2" fillId="0" borderId="0" applyFont="0" applyFill="0" applyBorder="0" applyAlignment="0" applyProtection="0"/>
    <xf numFmtId="186" fontId="2" fillId="0" borderId="0" applyFont="0" applyFill="0" applyBorder="0" applyAlignment="0" applyProtection="0"/>
    <xf numFmtId="174" fontId="9" fillId="0" borderId="0"/>
    <xf numFmtId="175" fontId="2" fillId="0" borderId="0"/>
    <xf numFmtId="175" fontId="2" fillId="0" borderId="0"/>
    <xf numFmtId="0" fontId="2" fillId="0" borderId="0"/>
    <xf numFmtId="0" fontId="50"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50" fillId="0" borderId="0"/>
    <xf numFmtId="0" fontId="1" fillId="0" borderId="0"/>
    <xf numFmtId="0" fontId="1" fillId="0" borderId="0"/>
    <xf numFmtId="0" fontId="2" fillId="0" borderId="0"/>
    <xf numFmtId="0" fontId="2" fillId="0" borderId="0"/>
    <xf numFmtId="0" fontId="51" fillId="0" borderId="0"/>
    <xf numFmtId="0" fontId="2" fillId="0" borderId="0"/>
    <xf numFmtId="0" fontId="2" fillId="0" borderId="0"/>
    <xf numFmtId="3" fontId="45" fillId="0" borderId="0" applyNumberFormat="0">
      <alignment horizontal="left"/>
    </xf>
    <xf numFmtId="187" fontId="2" fillId="0" borderId="0" applyFont="0" applyFill="0" applyBorder="0" applyAlignment="0" applyProtection="0"/>
    <xf numFmtId="4" fontId="26" fillId="0" borderId="0" applyFont="0" applyFill="0" applyBorder="0" applyAlignment="0" applyProtection="0"/>
    <xf numFmtId="188" fontId="2" fillId="0" borderId="0">
      <alignment horizontal="left"/>
    </xf>
    <xf numFmtId="189" fontId="50" fillId="0" borderId="0">
      <alignment horizontal="left"/>
    </xf>
    <xf numFmtId="189" fontId="50" fillId="0" borderId="0">
      <alignment horizontal="left"/>
    </xf>
    <xf numFmtId="3" fontId="38" fillId="0" borderId="0">
      <alignment vertical="top"/>
    </xf>
    <xf numFmtId="190" fontId="50" fillId="0" borderId="0" applyFont="0" applyFill="0" applyBorder="0" applyAlignment="0" applyProtection="0"/>
    <xf numFmtId="0" fontId="30" fillId="0" borderId="0" applyFont="0" applyFill="0" applyBorder="0" applyAlignment="0" applyProtection="0"/>
    <xf numFmtId="174" fontId="9"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0" fontId="2" fillId="0" borderId="0" applyFont="0" applyFill="0" applyBorder="0" applyAlignment="0" applyProtection="0"/>
    <xf numFmtId="9" fontId="50" fillId="0" borderId="0" applyFont="0" applyFill="0" applyBorder="0" applyAlignment="0" applyProtection="0"/>
    <xf numFmtId="9" fontId="27" fillId="0" borderId="0" applyFont="0" applyFill="0" applyBorder="0" applyAlignment="0" applyProtection="0"/>
    <xf numFmtId="9" fontId="33"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0" fontId="30" fillId="0" borderId="0" applyFont="0" applyFill="0" applyBorder="0" applyAlignment="0" applyProtection="0"/>
    <xf numFmtId="0" fontId="30" fillId="0" borderId="0" applyFill="0" applyBorder="0" applyAlignment="0"/>
    <xf numFmtId="0" fontId="30" fillId="0" borderId="0" applyFill="0" applyBorder="0" applyAlignment="0"/>
    <xf numFmtId="0" fontId="30" fillId="0" borderId="0" applyFill="0" applyBorder="0" applyAlignment="0"/>
    <xf numFmtId="174" fontId="9" fillId="0" borderId="0" applyFill="0" applyBorder="0" applyAlignment="0"/>
    <xf numFmtId="175" fontId="2" fillId="0" borderId="0" applyFill="0" applyBorder="0" applyAlignment="0"/>
    <xf numFmtId="175" fontId="2" fillId="0" borderId="0" applyFill="0" applyBorder="0" applyAlignment="0"/>
    <xf numFmtId="0" fontId="30" fillId="0" borderId="0" applyFill="0" applyBorder="0" applyAlignment="0"/>
    <xf numFmtId="191" fontId="2" fillId="0" borderId="0"/>
    <xf numFmtId="192" fontId="50" fillId="0" borderId="0"/>
    <xf numFmtId="192" fontId="50" fillId="0" borderId="0"/>
    <xf numFmtId="0" fontId="52" fillId="0" borderId="0" applyNumberFormat="0" applyFill="0" applyBorder="0" applyAlignment="0" applyProtection="0"/>
    <xf numFmtId="0" fontId="9" fillId="0" borderId="0"/>
    <xf numFmtId="0" fontId="53" fillId="0" borderId="0"/>
    <xf numFmtId="0" fontId="53" fillId="0" borderId="0"/>
    <xf numFmtId="0" fontId="49" fillId="0" borderId="0"/>
    <xf numFmtId="38" fontId="54" fillId="0" borderId="4" applyBorder="0">
      <alignment horizontal="right"/>
      <protection locked="0"/>
    </xf>
    <xf numFmtId="38" fontId="50" fillId="0" borderId="4" applyBorder="0">
      <alignment horizontal="right"/>
      <protection locked="0"/>
    </xf>
    <xf numFmtId="38" fontId="50" fillId="0" borderId="4" applyBorder="0">
      <alignment horizontal="right"/>
      <protection locked="0"/>
    </xf>
    <xf numFmtId="49" fontId="35" fillId="0" borderId="0" applyFill="0" applyBorder="0" applyAlignment="0"/>
    <xf numFmtId="0" fontId="30" fillId="0" borderId="0" applyFill="0" applyBorder="0" applyAlignment="0"/>
    <xf numFmtId="191" fontId="9" fillId="0" borderId="0" applyFill="0" applyBorder="0" applyAlignment="0"/>
    <xf numFmtId="193" fontId="2" fillId="0" borderId="0" applyFill="0" applyBorder="0" applyAlignment="0"/>
    <xf numFmtId="193" fontId="2" fillId="0" borderId="0" applyFill="0" applyBorder="0" applyAlignment="0"/>
    <xf numFmtId="0" fontId="39" fillId="0" borderId="0" applyFill="0" applyBorder="0" applyAlignment="0">
      <alignment horizontal="right"/>
    </xf>
    <xf numFmtId="182" fontId="9" fillId="0" borderId="30">
      <protection locked="0"/>
    </xf>
    <xf numFmtId="188" fontId="2" fillId="0" borderId="0">
      <alignment horizontal="left"/>
    </xf>
    <xf numFmtId="189" fontId="50" fillId="0" borderId="0">
      <alignment horizontal="left"/>
    </xf>
    <xf numFmtId="189" fontId="50" fillId="0" borderId="0">
      <alignment horizontal="left"/>
    </xf>
    <xf numFmtId="0" fontId="55" fillId="0" borderId="21"/>
    <xf numFmtId="0" fontId="50" fillId="0" borderId="21"/>
    <xf numFmtId="0" fontId="50" fillId="0" borderId="21"/>
    <xf numFmtId="194" fontId="50" fillId="0" borderId="0" applyFont="0" applyFill="0" applyBorder="0" applyAlignment="0" applyProtection="0"/>
    <xf numFmtId="170" fontId="2" fillId="0" borderId="0" applyFont="0" applyFill="0" applyBorder="0" applyAlignment="0" applyProtection="0"/>
    <xf numFmtId="195" fontId="2" fillId="0" borderId="0" applyFont="0" applyFill="0" applyBorder="0" applyAlignment="0" applyProtection="0"/>
    <xf numFmtId="196"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5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cellStyleXfs>
  <cellXfs count="113">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6" fillId="0" borderId="0" xfId="1" applyFont="1" applyFill="1" applyBorder="1" applyAlignment="1">
      <alignment vertical="center"/>
    </xf>
    <xf numFmtId="14" fontId="5" fillId="0" borderId="0" xfId="1" applyNumberFormat="1" applyFont="1" applyFill="1" applyBorder="1" applyAlignment="1">
      <alignment horizontal="left" vertical="center"/>
    </xf>
    <xf numFmtId="0" fontId="7" fillId="0" borderId="0" xfId="1" applyFont="1" applyFill="1" applyBorder="1" applyAlignment="1">
      <alignment horizontal="left" vertical="center"/>
    </xf>
    <xf numFmtId="0" fontId="8" fillId="0" borderId="0" xfId="1" applyFont="1" applyBorder="1" applyAlignment="1" applyProtection="1">
      <alignment horizontal="left" vertical="center" indent="1"/>
    </xf>
    <xf numFmtId="0" fontId="8" fillId="0" borderId="0" xfId="1" applyFont="1" applyFill="1" applyBorder="1" applyAlignment="1">
      <alignment vertical="center"/>
    </xf>
    <xf numFmtId="0" fontId="8" fillId="0" borderId="0" xfId="1" applyFont="1" applyFill="1" applyBorder="1" applyAlignment="1">
      <alignment horizontal="center" vertical="center"/>
    </xf>
    <xf numFmtId="14" fontId="8" fillId="0" borderId="0" xfId="1" applyNumberFormat="1" applyFont="1" applyFill="1" applyBorder="1" applyAlignment="1">
      <alignment horizontal="left" vertical="center" indent="3"/>
    </xf>
    <xf numFmtId="0" fontId="8" fillId="0" borderId="0" xfId="1" applyFont="1" applyFill="1" applyBorder="1" applyAlignment="1">
      <alignment horizontal="left" vertical="center"/>
    </xf>
    <xf numFmtId="0" fontId="9" fillId="0" borderId="0" xfId="1" applyFont="1" applyFill="1" applyBorder="1" applyAlignment="1">
      <alignment horizontal="left" vertical="center" indent="4"/>
    </xf>
    <xf numFmtId="3" fontId="8" fillId="0" borderId="0" xfId="1" applyNumberFormat="1" applyFont="1" applyFill="1" applyBorder="1" applyAlignment="1">
      <alignment horizontal="left" vertical="center"/>
    </xf>
    <xf numFmtId="0" fontId="10" fillId="0" borderId="0" xfId="1" applyFont="1" applyFill="1" applyBorder="1" applyAlignment="1">
      <alignment horizontal="left" vertical="center"/>
    </xf>
    <xf numFmtId="0" fontId="10" fillId="0" borderId="0" xfId="1" applyFont="1" applyFill="1" applyBorder="1" applyAlignment="1">
      <alignment horizontal="center" vertical="center"/>
    </xf>
    <xf numFmtId="164" fontId="8" fillId="0" borderId="0" xfId="1" applyNumberFormat="1" applyFont="1" applyFill="1" applyBorder="1" applyAlignment="1">
      <alignment horizontal="left" vertical="center"/>
    </xf>
    <xf numFmtId="14" fontId="8" fillId="0" borderId="0" xfId="1" applyNumberFormat="1" applyFont="1" applyFill="1" applyBorder="1" applyAlignment="1">
      <alignment horizontal="left" vertical="center"/>
    </xf>
    <xf numFmtId="0" fontId="11" fillId="0" borderId="0" xfId="1" applyFont="1" applyFill="1" applyBorder="1" applyAlignment="1">
      <alignment horizontal="left" vertical="center" indent="1"/>
    </xf>
    <xf numFmtId="0" fontId="11" fillId="0" borderId="0" xfId="1" applyFont="1" applyFill="1" applyBorder="1" applyAlignment="1">
      <alignment horizontal="left" vertical="center"/>
    </xf>
    <xf numFmtId="0" fontId="11" fillId="0" borderId="0" xfId="1" applyFont="1" applyFill="1" applyBorder="1" applyAlignment="1">
      <alignment horizontal="center" vertical="center"/>
    </xf>
    <xf numFmtId="0" fontId="12" fillId="0" borderId="0" xfId="1" applyFont="1" applyFill="1" applyBorder="1" applyAlignment="1">
      <alignment vertical="center"/>
    </xf>
    <xf numFmtId="0" fontId="2" fillId="0" borderId="1" xfId="1" applyFont="1" applyFill="1" applyBorder="1" applyAlignment="1">
      <alignment vertical="center"/>
    </xf>
    <xf numFmtId="0" fontId="2" fillId="0" borderId="2" xfId="1" applyFont="1" applyFill="1" applyBorder="1" applyAlignment="1">
      <alignment vertical="center"/>
    </xf>
    <xf numFmtId="0" fontId="2" fillId="0" borderId="2" xfId="1" applyFont="1" applyFill="1" applyBorder="1" applyAlignment="1">
      <alignment horizontal="center" vertical="center"/>
    </xf>
    <xf numFmtId="0" fontId="2" fillId="0" borderId="3" xfId="1" applyFont="1" applyFill="1" applyBorder="1" applyAlignment="1">
      <alignment vertical="center"/>
    </xf>
    <xf numFmtId="0" fontId="2" fillId="0" borderId="0" xfId="1" applyFont="1" applyFill="1" applyAlignment="1">
      <alignment vertical="center"/>
    </xf>
    <xf numFmtId="0" fontId="2" fillId="0" borderId="4" xfId="1" applyFont="1" applyFill="1" applyBorder="1" applyAlignment="1">
      <alignment vertical="center"/>
    </xf>
    <xf numFmtId="0" fontId="2" fillId="0" borderId="0" xfId="1" applyFont="1" applyFill="1" applyBorder="1" applyAlignment="1">
      <alignment horizontal="center" vertical="center"/>
    </xf>
    <xf numFmtId="0" fontId="2" fillId="0" borderId="0" xfId="1" applyFont="1" applyFill="1" applyBorder="1" applyAlignment="1">
      <alignment horizontal="right" vertical="center"/>
    </xf>
    <xf numFmtId="165" fontId="2" fillId="0" borderId="0" xfId="1" applyNumberFormat="1" applyFont="1" applyFill="1" applyBorder="1" applyAlignment="1">
      <alignment vertical="center"/>
    </xf>
    <xf numFmtId="0" fontId="2" fillId="0" borderId="5" xfId="1" applyFont="1" applyFill="1" applyBorder="1" applyAlignment="1">
      <alignment vertical="center"/>
    </xf>
    <xf numFmtId="0" fontId="2" fillId="0" borderId="6" xfId="1" applyFont="1" applyFill="1" applyBorder="1" applyAlignment="1">
      <alignment horizontal="center" vertical="center"/>
    </xf>
    <xf numFmtId="0" fontId="2" fillId="0" borderId="6" xfId="1" applyFont="1" applyFill="1" applyBorder="1" applyAlignment="1">
      <alignment horizontal="right" vertical="center"/>
    </xf>
    <xf numFmtId="165" fontId="2" fillId="0" borderId="6" xfId="1" applyNumberFormat="1" applyFont="1" applyFill="1" applyBorder="1" applyAlignment="1">
      <alignment vertical="center"/>
    </xf>
    <xf numFmtId="0" fontId="13" fillId="0" borderId="0" xfId="1" applyFont="1" applyFill="1" applyAlignment="1">
      <alignment horizontal="center" vertical="center"/>
    </xf>
    <xf numFmtId="0" fontId="14" fillId="0" borderId="4" xfId="1" applyFont="1" applyFill="1" applyBorder="1" applyAlignment="1">
      <alignment vertical="center"/>
    </xf>
    <xf numFmtId="0" fontId="14" fillId="0" borderId="0" xfId="1" applyFont="1" applyFill="1" applyBorder="1" applyAlignment="1">
      <alignment vertical="center"/>
    </xf>
    <xf numFmtId="0" fontId="14" fillId="0" borderId="0" xfId="1" applyFont="1" applyFill="1" applyBorder="1" applyAlignment="1">
      <alignment horizontal="center" vertical="center"/>
    </xf>
    <xf numFmtId="0" fontId="14" fillId="0" borderId="0" xfId="1" applyFont="1" applyFill="1" applyBorder="1" applyAlignment="1" applyProtection="1">
      <alignment horizontal="right" vertical="center"/>
    </xf>
    <xf numFmtId="165" fontId="14" fillId="0" borderId="0" xfId="1" applyNumberFormat="1" applyFont="1" applyFill="1" applyBorder="1" applyAlignment="1" applyProtection="1">
      <alignment vertical="center"/>
    </xf>
    <xf numFmtId="0" fontId="14" fillId="0" borderId="5" xfId="1" applyFont="1" applyFill="1" applyBorder="1" applyAlignment="1">
      <alignment vertical="center"/>
    </xf>
    <xf numFmtId="0" fontId="14" fillId="0" borderId="0" xfId="1" applyFont="1" applyFill="1" applyAlignment="1">
      <alignment vertical="center"/>
    </xf>
    <xf numFmtId="0" fontId="2" fillId="0" borderId="6" xfId="1" applyFont="1" applyFill="1" applyBorder="1" applyAlignment="1" applyProtection="1">
      <alignment horizontal="right" vertical="center"/>
      <protection locked="0"/>
    </xf>
    <xf numFmtId="165" fontId="2" fillId="0" borderId="6" xfId="1" applyNumberFormat="1" applyFont="1" applyFill="1" applyBorder="1" applyAlignment="1" applyProtection="1">
      <alignment vertical="center"/>
      <protection locked="0"/>
    </xf>
    <xf numFmtId="0" fontId="14" fillId="0" borderId="0" xfId="1" applyFont="1" applyFill="1" applyBorder="1" applyAlignment="1">
      <alignment horizontal="right" vertical="center"/>
    </xf>
    <xf numFmtId="165" fontId="14" fillId="0" borderId="0" xfId="1" applyNumberFormat="1" applyFont="1" applyFill="1" applyBorder="1" applyAlignment="1">
      <alignment vertical="center"/>
    </xf>
    <xf numFmtId="165" fontId="13" fillId="0" borderId="0" xfId="1" applyNumberFormat="1" applyFont="1" applyFill="1" applyAlignment="1">
      <alignment horizontal="center" vertical="center"/>
    </xf>
    <xf numFmtId="165" fontId="14" fillId="0" borderId="0" xfId="1" applyNumberFormat="1" applyFont="1" applyFill="1" applyAlignment="1">
      <alignment vertical="center"/>
    </xf>
    <xf numFmtId="0" fontId="2" fillId="0" borderId="7" xfId="1" applyFont="1" applyFill="1" applyBorder="1" applyAlignment="1">
      <alignment horizontal="center" vertical="center"/>
    </xf>
    <xf numFmtId="0" fontId="2" fillId="0" borderId="7" xfId="1" applyFont="1" applyFill="1" applyBorder="1" applyAlignment="1" applyProtection="1">
      <alignment vertical="center"/>
      <protection locked="0"/>
    </xf>
    <xf numFmtId="0" fontId="2" fillId="0" borderId="7" xfId="1" applyFont="1" applyFill="1" applyBorder="1" applyAlignment="1" applyProtection="1">
      <alignment horizontal="right" vertical="center"/>
      <protection locked="0"/>
    </xf>
    <xf numFmtId="165" fontId="2" fillId="0" borderId="7" xfId="1" applyNumberFormat="1" applyFont="1" applyFill="1" applyBorder="1" applyAlignment="1" applyProtection="1">
      <alignment vertical="center"/>
      <protection locked="0"/>
    </xf>
    <xf numFmtId="14" fontId="14" fillId="0" borderId="0" xfId="1" applyNumberFormat="1" applyFont="1" applyFill="1" applyBorder="1" applyAlignment="1">
      <alignment horizontal="center" vertical="center"/>
    </xf>
    <xf numFmtId="165" fontId="14" fillId="0" borderId="0" xfId="1" applyNumberFormat="1" applyFont="1" applyFill="1" applyBorder="1" applyAlignment="1">
      <alignment horizontal="right" vertical="center"/>
    </xf>
    <xf numFmtId="4" fontId="14" fillId="0" borderId="0" xfId="1" applyNumberFormat="1" applyFont="1" applyFill="1" applyAlignment="1">
      <alignment vertical="center"/>
    </xf>
    <xf numFmtId="0" fontId="16" fillId="0" borderId="8" xfId="1" applyFont="1" applyFill="1" applyBorder="1" applyAlignment="1">
      <alignment horizontal="center" vertical="center"/>
    </xf>
    <xf numFmtId="0" fontId="17" fillId="0" borderId="8" xfId="1" applyFont="1" applyFill="1" applyBorder="1" applyAlignment="1" applyProtection="1">
      <alignment vertical="center"/>
      <protection hidden="1"/>
    </xf>
    <xf numFmtId="0" fontId="14" fillId="0" borderId="8" xfId="1" applyFont="1" applyFill="1" applyBorder="1" applyAlignment="1">
      <alignment vertical="center"/>
    </xf>
    <xf numFmtId="0" fontId="14" fillId="0" borderId="8" xfId="1" applyFont="1" applyFill="1" applyBorder="1" applyAlignment="1">
      <alignment horizontal="right" vertical="center"/>
    </xf>
    <xf numFmtId="165" fontId="14" fillId="0" borderId="8" xfId="1" applyNumberFormat="1" applyFont="1" applyFill="1" applyBorder="1" applyAlignment="1">
      <alignment vertical="center"/>
    </xf>
    <xf numFmtId="164" fontId="2" fillId="0" borderId="0" xfId="1" applyNumberFormat="1" applyFont="1" applyFill="1" applyBorder="1" applyAlignment="1">
      <alignment vertical="center"/>
    </xf>
    <xf numFmtId="0" fontId="2" fillId="0" borderId="4" xfId="1" applyFont="1" applyFill="1" applyBorder="1" applyAlignment="1">
      <alignment horizontal="center" vertical="center" wrapText="1"/>
    </xf>
    <xf numFmtId="0" fontId="2" fillId="0" borderId="0" xfId="1" applyFont="1" applyFill="1" applyBorder="1" applyAlignment="1">
      <alignment horizontal="center" vertical="center" wrapText="1"/>
    </xf>
    <xf numFmtId="164" fontId="19" fillId="0" borderId="9" xfId="1" applyNumberFormat="1" applyFont="1" applyFill="1" applyBorder="1" applyAlignment="1">
      <alignment horizontal="center" vertical="center" wrapText="1"/>
    </xf>
    <xf numFmtId="164" fontId="19" fillId="0" borderId="10" xfId="1" applyNumberFormat="1" applyFont="1" applyFill="1" applyBorder="1" applyAlignment="1">
      <alignment horizontal="center" vertical="center" wrapText="1"/>
    </xf>
    <xf numFmtId="164" fontId="19" fillId="0" borderId="11" xfId="1" applyNumberFormat="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0" xfId="1" applyFont="1" applyFill="1" applyAlignment="1">
      <alignment horizontal="center" vertical="center" wrapText="1"/>
    </xf>
    <xf numFmtId="0" fontId="8" fillId="0" borderId="4" xfId="1" applyFont="1" applyFill="1" applyBorder="1" applyAlignment="1">
      <alignment horizontal="center" vertical="center"/>
    </xf>
    <xf numFmtId="165" fontId="8" fillId="0" borderId="12" xfId="1" applyNumberFormat="1" applyFont="1" applyFill="1" applyBorder="1" applyAlignment="1" applyProtection="1">
      <alignment vertical="center"/>
      <protection locked="0"/>
    </xf>
    <xf numFmtId="165" fontId="8" fillId="0" borderId="13" xfId="1" applyNumberFormat="1" applyFont="1" applyFill="1" applyBorder="1" applyAlignment="1" applyProtection="1">
      <alignment vertical="center"/>
      <protection locked="0"/>
    </xf>
    <xf numFmtId="165" fontId="8" fillId="0" borderId="14" xfId="1" applyNumberFormat="1" applyFont="1" applyFill="1" applyBorder="1" applyAlignment="1" applyProtection="1">
      <alignment vertical="center"/>
      <protection locked="0"/>
    </xf>
    <xf numFmtId="0" fontId="8" fillId="0" borderId="5" xfId="1" applyFont="1" applyFill="1" applyBorder="1" applyAlignment="1">
      <alignment vertical="center"/>
    </xf>
    <xf numFmtId="0" fontId="8" fillId="0" borderId="0" xfId="1" applyFont="1" applyFill="1" applyAlignment="1">
      <alignment vertical="center"/>
    </xf>
    <xf numFmtId="165" fontId="8" fillId="2" borderId="12" xfId="1" applyNumberFormat="1" applyFont="1" applyFill="1" applyBorder="1" applyAlignment="1" applyProtection="1">
      <alignment vertical="center"/>
      <protection locked="0"/>
    </xf>
    <xf numFmtId="165" fontId="8" fillId="2" borderId="13" xfId="1" applyNumberFormat="1" applyFont="1" applyFill="1" applyBorder="1" applyAlignment="1" applyProtection="1">
      <alignment vertical="center"/>
      <protection locked="0"/>
    </xf>
    <xf numFmtId="4" fontId="9" fillId="0" borderId="0" xfId="1" applyNumberFormat="1" applyFont="1" applyFill="1" applyAlignment="1">
      <alignment vertical="center"/>
    </xf>
    <xf numFmtId="0" fontId="8" fillId="0" borderId="0" xfId="1" applyFont="1" applyFill="1" applyBorder="1" applyAlignment="1" applyProtection="1">
      <alignment vertical="center"/>
      <protection hidden="1"/>
    </xf>
    <xf numFmtId="165" fontId="8" fillId="0" borderId="15" xfId="1" applyNumberFormat="1" applyFont="1" applyFill="1" applyBorder="1" applyAlignment="1" applyProtection="1">
      <alignment vertical="center"/>
      <protection locked="0"/>
    </xf>
    <xf numFmtId="165" fontId="8" fillId="0" borderId="16" xfId="1" applyNumberFormat="1" applyFont="1" applyFill="1" applyBorder="1" applyAlignment="1" applyProtection="1">
      <alignment vertical="center"/>
      <protection locked="0"/>
    </xf>
    <xf numFmtId="165" fontId="8" fillId="0" borderId="17" xfId="1" applyNumberFormat="1" applyFont="1" applyFill="1" applyBorder="1" applyAlignment="1" applyProtection="1">
      <alignment vertical="center"/>
      <protection locked="0"/>
    </xf>
    <xf numFmtId="16" fontId="8" fillId="0" borderId="4" xfId="1" applyNumberFormat="1" applyFont="1" applyFill="1" applyBorder="1" applyAlignment="1">
      <alignment horizontal="center" vertical="center"/>
    </xf>
    <xf numFmtId="165" fontId="14" fillId="0" borderId="18" xfId="1" applyNumberFormat="1" applyFont="1" applyFill="1" applyBorder="1" applyAlignment="1">
      <alignment vertical="center"/>
    </xf>
    <xf numFmtId="165" fontId="14" fillId="0" borderId="19" xfId="1" applyNumberFormat="1" applyFont="1" applyFill="1" applyBorder="1" applyAlignment="1">
      <alignment vertical="center"/>
    </xf>
    <xf numFmtId="165" fontId="14" fillId="0" borderId="20" xfId="1" applyNumberFormat="1" applyFont="1" applyFill="1" applyBorder="1" applyAlignment="1">
      <alignment vertical="center"/>
    </xf>
    <xf numFmtId="0" fontId="14" fillId="0" borderId="21" xfId="1" applyFont="1" applyFill="1" applyBorder="1" applyAlignment="1">
      <alignment vertical="center"/>
    </xf>
    <xf numFmtId="0" fontId="14" fillId="0" borderId="21" xfId="1" applyFont="1" applyFill="1" applyBorder="1" applyAlignment="1">
      <alignment horizontal="center" vertical="center"/>
    </xf>
    <xf numFmtId="0" fontId="20" fillId="0" borderId="21" xfId="1" applyFont="1" applyFill="1" applyBorder="1" applyAlignment="1" applyProtection="1">
      <alignment vertical="center"/>
      <protection hidden="1"/>
    </xf>
    <xf numFmtId="165" fontId="14" fillId="0" borderId="21" xfId="1" applyNumberFormat="1" applyFont="1" applyFill="1" applyBorder="1" applyAlignment="1">
      <alignment vertical="center"/>
    </xf>
    <xf numFmtId="166" fontId="22" fillId="0" borderId="22" xfId="1" applyNumberFormat="1" applyFont="1" applyFill="1" applyBorder="1" applyAlignment="1">
      <alignment vertical="center"/>
    </xf>
    <xf numFmtId="0" fontId="2" fillId="0" borderId="18" xfId="1" applyFont="1" applyFill="1" applyBorder="1" applyAlignment="1">
      <alignment vertical="center"/>
    </xf>
    <xf numFmtId="0" fontId="2" fillId="0" borderId="24" xfId="1" applyFont="1" applyFill="1" applyBorder="1" applyAlignment="1">
      <alignment vertical="center"/>
    </xf>
    <xf numFmtId="0" fontId="24" fillId="0" borderId="0" xfId="1" applyFont="1" applyFill="1" applyBorder="1" applyAlignment="1">
      <alignment vertical="center"/>
    </xf>
    <xf numFmtId="0" fontId="24" fillId="0" borderId="0" xfId="1" applyFont="1" applyFill="1" applyBorder="1" applyAlignment="1">
      <alignment horizontal="center" vertical="center"/>
    </xf>
    <xf numFmtId="164" fontId="24" fillId="0" borderId="0" xfId="1" applyNumberFormat="1" applyFont="1" applyFill="1" applyBorder="1" applyAlignment="1">
      <alignment vertical="center"/>
    </xf>
    <xf numFmtId="165" fontId="25" fillId="0" borderId="0" xfId="1" applyNumberFormat="1" applyFont="1" applyFill="1" applyBorder="1" applyAlignment="1">
      <alignment vertical="center"/>
    </xf>
    <xf numFmtId="0" fontId="2" fillId="0" borderId="0" xfId="1" applyFont="1" applyFill="1" applyAlignment="1">
      <alignment horizontal="center" vertical="center"/>
    </xf>
    <xf numFmtId="164" fontId="2" fillId="0" borderId="0" xfId="1" applyNumberFormat="1" applyFont="1" applyFill="1" applyAlignment="1">
      <alignment vertical="center"/>
    </xf>
    <xf numFmtId="0" fontId="2" fillId="0" borderId="0" xfId="1" applyFont="1" applyFill="1" applyAlignment="1">
      <alignment horizontal="left" vertical="center"/>
    </xf>
    <xf numFmtId="0" fontId="2" fillId="0" borderId="6" xfId="1" applyFont="1" applyFill="1" applyBorder="1" applyAlignment="1">
      <alignment horizontal="left" vertical="center"/>
    </xf>
    <xf numFmtId="0" fontId="6" fillId="0" borderId="0" xfId="1" applyFont="1" applyFill="1" applyBorder="1" applyAlignment="1">
      <alignment horizontal="left" vertical="center"/>
    </xf>
    <xf numFmtId="0" fontId="6" fillId="0" borderId="0" xfId="1" applyFont="1" applyFill="1" applyBorder="1" applyAlignment="1">
      <alignment horizontal="left" vertical="center" wrapText="1"/>
    </xf>
    <xf numFmtId="12" fontId="23" fillId="0" borderId="23" xfId="1" applyNumberFormat="1" applyFont="1" applyFill="1" applyBorder="1" applyAlignment="1" applyProtection="1">
      <alignment horizontal="justify" vertical="center" wrapText="1"/>
    </xf>
    <xf numFmtId="0" fontId="2" fillId="0" borderId="0" xfId="1" applyNumberFormat="1" applyFont="1" applyFill="1" applyAlignment="1">
      <alignment horizontal="center" vertical="center" wrapText="1"/>
    </xf>
    <xf numFmtId="0" fontId="2" fillId="0" borderId="0" xfId="1" applyFont="1" applyFill="1" applyBorder="1" applyAlignment="1">
      <alignment horizontal="left" vertical="center"/>
    </xf>
    <xf numFmtId="0" fontId="6" fillId="0" borderId="0" xfId="1" applyFont="1" applyFill="1" applyBorder="1" applyAlignment="1" applyProtection="1">
      <alignment horizontal="left" vertical="center"/>
    </xf>
    <xf numFmtId="0" fontId="2" fillId="0" borderId="6" xfId="1" applyFont="1" applyFill="1" applyBorder="1" applyAlignment="1" applyProtection="1">
      <alignment horizontal="left" vertical="center"/>
      <protection locked="0"/>
    </xf>
    <xf numFmtId="0" fontId="3" fillId="0" borderId="0" xfId="1" applyFont="1" applyFill="1" applyBorder="1" applyAlignment="1">
      <alignment horizontal="center"/>
    </xf>
    <xf numFmtId="0" fontId="4" fillId="0" borderId="0" xfId="1" applyFont="1" applyFill="1" applyBorder="1" applyAlignment="1">
      <alignment horizontal="center" vertical="center"/>
    </xf>
    <xf numFmtId="0" fontId="8" fillId="0" borderId="0" xfId="1" applyFont="1" applyFill="1" applyBorder="1" applyAlignment="1">
      <alignment horizontal="left" vertical="center"/>
    </xf>
    <xf numFmtId="164" fontId="8" fillId="0" borderId="0" xfId="1" applyNumberFormat="1" applyFont="1" applyFill="1" applyBorder="1" applyAlignment="1">
      <alignment horizontal="left" vertical="center"/>
    </xf>
    <xf numFmtId="14" fontId="2" fillId="0" borderId="0" xfId="1" quotePrefix="1" applyNumberFormat="1" applyFont="1" applyFill="1" applyAlignment="1">
      <alignment horizontal="left" vertical="center"/>
    </xf>
  </cellXfs>
  <cellStyles count="205">
    <cellStyle name="Äåíåæíûé [0]_PERSONAL" xfId="2"/>
    <cellStyle name="Äåíåæíûé_PERSONAL" xfId="3"/>
    <cellStyle name="Accent1 - 20%" xfId="4"/>
    <cellStyle name="Accent1 - 40%" xfId="5"/>
    <cellStyle name="Accent1 - 60%" xfId="6"/>
    <cellStyle name="Accent2 - 20%" xfId="7"/>
    <cellStyle name="Accent2 - 40%" xfId="8"/>
    <cellStyle name="Accent2 - 60%" xfId="9"/>
    <cellStyle name="Accent3 - 20%" xfId="10"/>
    <cellStyle name="Accent3 - 40%" xfId="11"/>
    <cellStyle name="Accent3 - 60%" xfId="12"/>
    <cellStyle name="Accent4 - 20%" xfId="13"/>
    <cellStyle name="Accent4 - 40%" xfId="14"/>
    <cellStyle name="Accent4 - 60%" xfId="15"/>
    <cellStyle name="Accent5 - 20%" xfId="16"/>
    <cellStyle name="Accent5 - 40%" xfId="17"/>
    <cellStyle name="Accent5 - 60%" xfId="18"/>
    <cellStyle name="Accent6 - 20%" xfId="19"/>
    <cellStyle name="Accent6 - 40%" xfId="20"/>
    <cellStyle name="Accent6 - 60%" xfId="21"/>
    <cellStyle name="AFE" xfId="22"/>
    <cellStyle name="AFE 2" xfId="23"/>
    <cellStyle name="Binlik Ayracı 10" xfId="24"/>
    <cellStyle name="Binlik Ayracı 11" xfId="25"/>
    <cellStyle name="Binlik Ayracı 12" xfId="26"/>
    <cellStyle name="Binlik Ayracı 13" xfId="27"/>
    <cellStyle name="Binlik Ayracı 14" xfId="28"/>
    <cellStyle name="Binlik Ayracı 15" xfId="29"/>
    <cellStyle name="Binlik Ayracı 16" xfId="30"/>
    <cellStyle name="Binlik Ayracı 17" xfId="31"/>
    <cellStyle name="Binlik Ayracı 18" xfId="32"/>
    <cellStyle name="Binlik Ayracı 19" xfId="33"/>
    <cellStyle name="Binlik Ayracı 2" xfId="34"/>
    <cellStyle name="Binlik Ayracı 2 2" xfId="35"/>
    <cellStyle name="Binlik Ayracı 20" xfId="36"/>
    <cellStyle name="Binlik Ayracı 21" xfId="37"/>
    <cellStyle name="Binlik Ayracı 3" xfId="38"/>
    <cellStyle name="Binlik Ayracı 4" xfId="39"/>
    <cellStyle name="Binlik Ayracı 5" xfId="40"/>
    <cellStyle name="Binlik Ayracı 6" xfId="41"/>
    <cellStyle name="Binlik Ayracı 7" xfId="42"/>
    <cellStyle name="Binlik Ayracı 8" xfId="43"/>
    <cellStyle name="Binlik Ayracı 9" xfId="44"/>
    <cellStyle name="Calc Currency (0)" xfId="45"/>
    <cellStyle name="Calc Currency (2)" xfId="46"/>
    <cellStyle name="Calc Percent (0)" xfId="47"/>
    <cellStyle name="Calc Percent (0) 2" xfId="48"/>
    <cellStyle name="Calc Percent (0) 3" xfId="49"/>
    <cellStyle name="Calc Percent (1)" xfId="50"/>
    <cellStyle name="Calc Percent (1) 2" xfId="51"/>
    <cellStyle name="Calc Percent (1) 3" xfId="52"/>
    <cellStyle name="Calc Percent (2)" xfId="53"/>
    <cellStyle name="Calc Units (0)" xfId="54"/>
    <cellStyle name="Calc Units (1)" xfId="55"/>
    <cellStyle name="Calc Units (1) 2" xfId="56"/>
    <cellStyle name="Calc Units (1) 3" xfId="57"/>
    <cellStyle name="Calc Units (2)" xfId="58"/>
    <cellStyle name="category" xfId="59"/>
    <cellStyle name="Comma [0]_#6 Temps &amp; Contractors" xfId="60"/>
    <cellStyle name="Comma [00]" xfId="61"/>
    <cellStyle name="Comma 2" xfId="62"/>
    <cellStyle name="Comma 3" xfId="63"/>
    <cellStyle name="Comma 4" xfId="64"/>
    <cellStyle name="Comma 5" xfId="65"/>
    <cellStyle name="Comma 6" xfId="66"/>
    <cellStyle name="Comma 7" xfId="67"/>
    <cellStyle name="Comma_#6 Temps &amp; Contractors" xfId="68"/>
    <cellStyle name="Comma0" xfId="69"/>
    <cellStyle name="Currency [0]_#6 Temps &amp; Contractors" xfId="70"/>
    <cellStyle name="Currency [00]" xfId="71"/>
    <cellStyle name="Currency_#6 Temps &amp; Contractors" xfId="72"/>
    <cellStyle name="Currency0" xfId="73"/>
    <cellStyle name="Date" xfId="74"/>
    <cellStyle name="Date Short" xfId="75"/>
    <cellStyle name="Date_03-EŞ-05-11___(21)___BEKA (çatı)" xfId="76"/>
    <cellStyle name="Dezimal [0]_Software Project Status" xfId="77"/>
    <cellStyle name="Dezimal_Software Project Status" xfId="78"/>
    <cellStyle name="Emphasis 1" xfId="79"/>
    <cellStyle name="Emphasis 2" xfId="80"/>
    <cellStyle name="Emphasis 3" xfId="81"/>
    <cellStyle name="Enter Currency (0)" xfId="82"/>
    <cellStyle name="Enter Currency (2)" xfId="83"/>
    <cellStyle name="Enter Units (0)" xfId="84"/>
    <cellStyle name="Enter Units (1)" xfId="85"/>
    <cellStyle name="Enter Units (1) 2" xfId="86"/>
    <cellStyle name="Enter Units (1) 3" xfId="87"/>
    <cellStyle name="Enter Units (2)" xfId="88"/>
    <cellStyle name="entry" xfId="89"/>
    <cellStyle name="Family_Option" xfId="90"/>
    <cellStyle name="Fixed" xfId="91"/>
    <cellStyle name="Flag" xfId="92"/>
    <cellStyle name="Grey" xfId="93"/>
    <cellStyle name="HEADER" xfId="94"/>
    <cellStyle name="Header1" xfId="95"/>
    <cellStyle name="Header2" xfId="96"/>
    <cellStyle name="Heading 1" xfId="97"/>
    <cellStyle name="Heading 2" xfId="98"/>
    <cellStyle name="Heading1" xfId="99"/>
    <cellStyle name="Heading2" xfId="100"/>
    <cellStyle name="Heading3" xfId="101"/>
    <cellStyle name="Heading4" xfId="102"/>
    <cellStyle name="Heading5" xfId="103"/>
    <cellStyle name="Heading6" xfId="104"/>
    <cellStyle name="Horizontal" xfId="105"/>
    <cellStyle name="Hyperlink 2" xfId="106"/>
    <cellStyle name="Input [yellow]" xfId="107"/>
    <cellStyle name="Îáû÷íûé_PERSONAL" xfId="108"/>
    <cellStyle name="Link Currency (0)" xfId="109"/>
    <cellStyle name="Link Currency (2)" xfId="110"/>
    <cellStyle name="Link Units (0)" xfId="111"/>
    <cellStyle name="Link Units (1)" xfId="112"/>
    <cellStyle name="Link Units (1) 2" xfId="113"/>
    <cellStyle name="Link Units (1) 3" xfId="114"/>
    <cellStyle name="Link Units (2)" xfId="115"/>
    <cellStyle name="Matrix" xfId="116"/>
    <cellStyle name="Millares [0]_detalle" xfId="117"/>
    <cellStyle name="Millares_detalle" xfId="118"/>
    <cellStyle name="Model" xfId="119"/>
    <cellStyle name="Moneda [0]_detalle" xfId="120"/>
    <cellStyle name="Moneda_detalle" xfId="121"/>
    <cellStyle name="Normal" xfId="0" builtinId="0"/>
    <cellStyle name="Normal - Style1" xfId="122"/>
    <cellStyle name="Normal - Style1 2" xfId="123"/>
    <cellStyle name="Normal - Style1 3" xfId="124"/>
    <cellStyle name="Normal 2" xfId="125"/>
    <cellStyle name="Normal 2 12" xfId="126"/>
    <cellStyle name="Normal 2 2" xfId="127"/>
    <cellStyle name="Normal 2 2 2" xfId="128"/>
    <cellStyle name="Normal 2 2 3" xfId="129"/>
    <cellStyle name="Normal 2 3" xfId="130"/>
    <cellStyle name="Normal 2 3 2" xfId="131"/>
    <cellStyle name="Normal 2 4" xfId="132"/>
    <cellStyle name="Normal 2 5" xfId="133"/>
    <cellStyle name="Normal 3" xfId="1"/>
    <cellStyle name="Normal 3 2" xfId="134"/>
    <cellStyle name="Normal 3 2 2" xfId="135"/>
    <cellStyle name="Normal 3 3" xfId="136"/>
    <cellStyle name="Normal 3 4" xfId="137"/>
    <cellStyle name="Normal 4" xfId="138"/>
    <cellStyle name="Normal 5" xfId="139"/>
    <cellStyle name="Normal 6" xfId="140"/>
    <cellStyle name="Normal 6 2" xfId="141"/>
    <cellStyle name="Normal 7" xfId="142"/>
    <cellStyle name="Note" xfId="143"/>
    <cellStyle name="Ôèíàíñîâûé [0]_PERSONAL" xfId="144"/>
    <cellStyle name="Ôèíàíñîâûé_PERSONAL" xfId="145"/>
    <cellStyle name="Option" xfId="146"/>
    <cellStyle name="Option 2" xfId="147"/>
    <cellStyle name="Option 3" xfId="148"/>
    <cellStyle name="OptionHeading" xfId="149"/>
    <cellStyle name="ParaBirimi 2" xfId="150"/>
    <cellStyle name="Percent [0]" xfId="151"/>
    <cellStyle name="Percent [00]" xfId="152"/>
    <cellStyle name="Percent [00] 2" xfId="153"/>
    <cellStyle name="Percent [00] 3" xfId="154"/>
    <cellStyle name="Percent [2]" xfId="155"/>
    <cellStyle name="Percent 2" xfId="156"/>
    <cellStyle name="Percent 2 2" xfId="157"/>
    <cellStyle name="Percent 3" xfId="158"/>
    <cellStyle name="Percent 4" xfId="159"/>
    <cellStyle name="Percent 5" xfId="160"/>
    <cellStyle name="Percent_#6 Temps &amp; Contractors" xfId="161"/>
    <cellStyle name="PrePop Currency (0)" xfId="162"/>
    <cellStyle name="PrePop Currency (2)" xfId="163"/>
    <cellStyle name="PrePop Units (0)" xfId="164"/>
    <cellStyle name="PrePop Units (1)" xfId="165"/>
    <cellStyle name="PrePop Units (1) 2" xfId="166"/>
    <cellStyle name="PrePop Units (1) 3" xfId="167"/>
    <cellStyle name="PrePop Units (2)" xfId="168"/>
    <cellStyle name="Price" xfId="169"/>
    <cellStyle name="Price 2" xfId="170"/>
    <cellStyle name="Price 3" xfId="171"/>
    <cellStyle name="Sheet Title" xfId="172"/>
    <cellStyle name="Standard_Modul1" xfId="173"/>
    <cellStyle name="Stil 1" xfId="174"/>
    <cellStyle name="Style 1" xfId="175"/>
    <cellStyle name="subhead" xfId="176"/>
    <cellStyle name="tabel" xfId="177"/>
    <cellStyle name="tabel 2" xfId="178"/>
    <cellStyle name="tabel 3" xfId="179"/>
    <cellStyle name="Text Indent A" xfId="180"/>
    <cellStyle name="Text Indent B" xfId="181"/>
    <cellStyle name="Text Indent C" xfId="182"/>
    <cellStyle name="Text Indent C 2" xfId="183"/>
    <cellStyle name="Text Indent C 3" xfId="184"/>
    <cellStyle name="Titel" xfId="185"/>
    <cellStyle name="Total" xfId="186"/>
    <cellStyle name="Unit" xfId="187"/>
    <cellStyle name="Unit 2" xfId="188"/>
    <cellStyle name="Unit 3" xfId="189"/>
    <cellStyle name="Vertical" xfId="190"/>
    <cellStyle name="Vertical 2" xfId="191"/>
    <cellStyle name="Vertical 3" xfId="192"/>
    <cellStyle name="Virgül [0]_08.12.1997   AG-OG HAKEDİŞ" xfId="193"/>
    <cellStyle name="Virgül 2" xfId="194"/>
    <cellStyle name="Währung [0]_Software Project Status" xfId="195"/>
    <cellStyle name="Währung_Software Project Status" xfId="196"/>
    <cellStyle name="Yüzde 2" xfId="197"/>
    <cellStyle name="Yüzde 2 2" xfId="198"/>
    <cellStyle name="Yüzde 3" xfId="199"/>
    <cellStyle name="Yüzde 4" xfId="200"/>
    <cellStyle name="Yüzde 5" xfId="201"/>
    <cellStyle name="Yüzde 6" xfId="202"/>
    <cellStyle name="Yüzde 6 2" xfId="203"/>
    <cellStyle name="Yüzde 7" xfId="2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123825</xdr:colOff>
      <xdr:row>33</xdr:row>
      <xdr:rowOff>104776</xdr:rowOff>
    </xdr:from>
    <xdr:to>
      <xdr:col>4</xdr:col>
      <xdr:colOff>933450</xdr:colOff>
      <xdr:row>33</xdr:row>
      <xdr:rowOff>638176</xdr:rowOff>
    </xdr:to>
    <xdr:sp macro="" textlink="">
      <xdr:nvSpPr>
        <xdr:cNvPr id="2" name="Text Box 5"/>
        <xdr:cNvSpPr txBox="1">
          <a:spLocks noChangeArrowheads="1"/>
        </xdr:cNvSpPr>
      </xdr:nvSpPr>
      <xdr:spPr bwMode="auto">
        <a:xfrm>
          <a:off x="733425" y="9782176"/>
          <a:ext cx="1962150" cy="533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800" b="0" i="1" u="none" strike="noStrike" baseline="0">
              <a:solidFill>
                <a:srgbClr val="000000"/>
              </a:solidFill>
              <a:latin typeface="Arial"/>
              <a:cs typeface="Arial"/>
            </a:rPr>
            <a:t>Bu hakediş raporundaki işler ve fiyatları tarafımdan kabul edilmiştir.</a:t>
          </a:r>
          <a:endParaRPr lang="en-US" sz="1000" b="0" i="1" u="none" strike="noStrike" baseline="0">
            <a:solidFill>
              <a:srgbClr val="000000"/>
            </a:solidFill>
            <a:latin typeface="Arial"/>
            <a:cs typeface="Arial"/>
          </a:endParaRPr>
        </a:p>
        <a:p>
          <a:pPr algn="l" rtl="0">
            <a:defRPr sz="1000"/>
          </a:pPr>
          <a:r>
            <a:rPr lang="en-US" sz="1100" b="1" i="0" u="sng" strike="noStrike" baseline="0">
              <a:solidFill>
                <a:schemeClr val="bg1">
                  <a:lumMod val="50000"/>
                </a:schemeClr>
              </a:solidFill>
              <a:latin typeface="+mj-lt"/>
              <a:cs typeface="Times New Roman" pitchFamily="18" charset="0"/>
            </a:rPr>
            <a:t>YÜKLENİCİ</a:t>
          </a:r>
        </a:p>
      </xdr:txBody>
    </xdr:sp>
    <xdr:clientData/>
  </xdr:twoCellAnchor>
  <xdr:twoCellAnchor>
    <xdr:from>
      <xdr:col>8</xdr:col>
      <xdr:colOff>391582</xdr:colOff>
      <xdr:row>33</xdr:row>
      <xdr:rowOff>76200</xdr:rowOff>
    </xdr:from>
    <xdr:to>
      <xdr:col>10</xdr:col>
      <xdr:colOff>114299</xdr:colOff>
      <xdr:row>33</xdr:row>
      <xdr:rowOff>485775</xdr:rowOff>
    </xdr:to>
    <xdr:sp macro="" textlink="">
      <xdr:nvSpPr>
        <xdr:cNvPr id="3" name="Text Box 17"/>
        <xdr:cNvSpPr txBox="1">
          <a:spLocks noChangeArrowheads="1"/>
        </xdr:cNvSpPr>
      </xdr:nvSpPr>
      <xdr:spPr bwMode="auto">
        <a:xfrm>
          <a:off x="5611282" y="9753600"/>
          <a:ext cx="2351617" cy="409575"/>
        </a:xfrm>
        <a:prstGeom prst="rect">
          <a:avLst/>
        </a:prstGeom>
        <a:solidFill>
          <a:srgbClr val="FFFFFF"/>
        </a:solidFill>
        <a:ln w="9525">
          <a:noFill/>
          <a:miter lim="800000"/>
          <a:headEnd/>
          <a:tailEnd/>
        </a:ln>
      </xdr:spPr>
      <xdr:txBody>
        <a:bodyPr vertOverflow="clip" wrap="square" lIns="36576" tIns="27432" rIns="36576" bIns="0" anchor="t" upright="1"/>
        <a:lstStyle/>
        <a:p>
          <a:pPr algn="ctr" rtl="0">
            <a:defRPr sz="1000"/>
          </a:pPr>
          <a:r>
            <a:rPr lang="tr-TR" sz="1200" b="1" i="0" u="none" strike="noStrike" baseline="0">
              <a:solidFill>
                <a:schemeClr val="bg1">
                  <a:lumMod val="50000"/>
                </a:schemeClr>
              </a:solidFill>
              <a:latin typeface="+mj-lt"/>
              <a:cs typeface="Times New Roman" pitchFamily="18" charset="0"/>
            </a:rPr>
            <a:t>       </a:t>
          </a:r>
          <a:r>
            <a:rPr lang="en-US" sz="1200" b="1" i="0" u="sng" strike="noStrike" baseline="0">
              <a:solidFill>
                <a:schemeClr val="bg1">
                  <a:lumMod val="50000"/>
                </a:schemeClr>
              </a:solidFill>
              <a:latin typeface="+mj-lt"/>
              <a:cs typeface="Times New Roman" pitchFamily="18" charset="0"/>
            </a:rPr>
            <a:t>İŞVEREN</a:t>
          </a:r>
          <a:endParaRPr lang="en-US" sz="1000" b="0" i="0" u="none" strike="noStrike" baseline="0">
            <a:solidFill>
              <a:schemeClr val="bg1">
                <a:lumMod val="50000"/>
              </a:schemeClr>
            </a:solidFill>
            <a:latin typeface="+mj-lt"/>
            <a:cs typeface="Times New Roman" pitchFamily="18" charset="0"/>
          </a:endParaRPr>
        </a:p>
        <a:p>
          <a:pPr algn="ctr" rtl="0">
            <a:defRPr sz="1000"/>
          </a:pPr>
          <a:r>
            <a:rPr lang="tr-TR" sz="800" b="0" i="1" u="none" strike="noStrike" baseline="0">
              <a:solidFill>
                <a:srgbClr val="000000"/>
              </a:solidFill>
              <a:latin typeface="Antique Olive"/>
            </a:rPr>
            <a:t>      </a:t>
          </a:r>
          <a:r>
            <a:rPr lang="en-US" sz="800" b="0" i="1" u="sng" strike="noStrike" baseline="0">
              <a:solidFill>
                <a:srgbClr val="000000"/>
              </a:solidFill>
              <a:latin typeface="Antique Olive"/>
            </a:rPr>
            <a:t>Teknik Ofis Sorumlusu</a:t>
          </a:r>
          <a:r>
            <a:rPr lang="en-US" sz="800" b="0" i="1" u="none" strike="noStrike" baseline="0">
              <a:solidFill>
                <a:srgbClr val="000000"/>
              </a:solidFill>
              <a:latin typeface="Antique Olive"/>
            </a:rPr>
            <a:t>   </a:t>
          </a:r>
          <a:endParaRPr lang="en-US" sz="800" b="0" i="1" u="sng" strike="noStrike" baseline="0">
            <a:solidFill>
              <a:srgbClr val="000000"/>
            </a:solidFill>
            <a:latin typeface="Antique Olive"/>
          </a:endParaRPr>
        </a:p>
      </xdr:txBody>
    </xdr:sp>
    <xdr:clientData/>
  </xdr:twoCellAnchor>
  <xdr:twoCellAnchor>
    <xdr:from>
      <xdr:col>6</xdr:col>
      <xdr:colOff>554567</xdr:colOff>
      <xdr:row>33</xdr:row>
      <xdr:rowOff>1420283</xdr:rowOff>
    </xdr:from>
    <xdr:to>
      <xdr:col>8</xdr:col>
      <xdr:colOff>261408</xdr:colOff>
      <xdr:row>33</xdr:row>
      <xdr:rowOff>2067983</xdr:rowOff>
    </xdr:to>
    <xdr:sp macro="" textlink="">
      <xdr:nvSpPr>
        <xdr:cNvPr id="4" name="Text Box 16"/>
        <xdr:cNvSpPr txBox="1">
          <a:spLocks noChangeArrowheads="1"/>
        </xdr:cNvSpPr>
      </xdr:nvSpPr>
      <xdr:spPr bwMode="auto">
        <a:xfrm>
          <a:off x="3554942" y="11097683"/>
          <a:ext cx="1926166" cy="647700"/>
        </a:xfrm>
        <a:prstGeom prst="rect">
          <a:avLst/>
        </a:prstGeom>
        <a:solidFill>
          <a:srgbClr val="FFFFFF"/>
        </a:solidFill>
        <a:ln w="9525">
          <a:noFill/>
          <a:miter lim="800000"/>
          <a:headEnd/>
          <a:tailEnd/>
        </a:ln>
      </xdr:spPr>
      <xdr:txBody>
        <a:bodyPr vertOverflow="clip" wrap="square" lIns="36576" tIns="32004" rIns="36576" bIns="0" anchor="t" upright="1"/>
        <a:lstStyle/>
        <a:p>
          <a:pPr algn="ctr" rtl="0">
            <a:defRPr sz="1000"/>
          </a:pPr>
          <a:r>
            <a:rPr lang="tr-TR" sz="1200" b="1" i="0" u="sng" strike="noStrike">
              <a:solidFill>
                <a:srgbClr val="000000"/>
              </a:solidFill>
              <a:latin typeface="Antique Olive"/>
            </a:rPr>
            <a:t>ONAY</a:t>
          </a:r>
          <a:endParaRPr lang="tr-TR" sz="1200" b="0" i="0" strike="noStrike">
            <a:solidFill>
              <a:srgbClr val="000000"/>
            </a:solidFill>
            <a:latin typeface="Antique Olive"/>
          </a:endParaRPr>
        </a:p>
        <a:p>
          <a:pPr algn="ctr" rtl="0">
            <a:defRPr sz="1000"/>
          </a:pPr>
          <a:endParaRPr lang="tr-TR" sz="1200" b="0" i="0" strike="noStrike">
            <a:solidFill>
              <a:srgbClr val="000000"/>
            </a:solidFill>
            <a:latin typeface="Antique Olive"/>
          </a:endParaRPr>
        </a:p>
        <a:p>
          <a:pPr algn="ctr" rtl="0">
            <a:defRPr sz="1000"/>
          </a:pPr>
          <a:r>
            <a:rPr lang="tr-TR" sz="1000" b="0" i="1" strike="noStrike">
              <a:solidFill>
                <a:sysClr val="windowText" lastClr="000000"/>
              </a:solidFill>
              <a:latin typeface="Antique Olive"/>
            </a:rPr>
            <a:t>10 / 10 / 2014</a:t>
          </a:r>
          <a:endParaRPr lang="tr-TR" sz="1200" b="0" i="1" strike="noStrike">
            <a:solidFill>
              <a:sysClr val="windowText" lastClr="000000"/>
            </a:solidFill>
            <a:latin typeface="Antique Olive"/>
          </a:endParaRPr>
        </a:p>
        <a:p>
          <a:pPr algn="ctr" rtl="0">
            <a:defRPr sz="1000"/>
          </a:pPr>
          <a:endParaRPr lang="tr-TR" sz="1200" b="0" i="0" strike="noStrike">
            <a:solidFill>
              <a:srgbClr val="000000"/>
            </a:solidFill>
            <a:latin typeface="Antique Olive"/>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TON\C\LEVENT\derince\Teklif.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event\levent%202004\LEVENT\derince\Teklif.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event\c\LEVENT\ANAIST~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ACER\AppData\Local\Microsoft\Windows\Temporary%20Internet%20Files\Content.Outlook\R7W739DL\Belgelerim\kar-zara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Oguz\02-%20arsiv\oguz%20(yedek)\03-%20belgelerim\02-2007.12_HAKEDISLER%20(eston%20sehir)\1.MAH_112-9ADA\Y-ES.SEH.2006-141_ESBETON_16.H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oguz%20office%20yedek-3\Oguz\02-%20arsiv\oguz%20(yedek)\03-%20belgelerim\02-2007.12_HAKEDISLER%20(eston%20sehir)\1.MAH_112-9ADA\ES.SEH.2005-09_BEKA_26.HK\ES.SEH.2005-09_BEKA_26.H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sers\Selcuk\AppData\Local\Microsoft\Windows\Temporary%20Internet%20Files\Content.Outlook\BUO8WF0T\ECZACIBA&#350;I_OF&#304;S%20B&#304;NASI_TEKL&#304;F_&#199;ALI&#350;MA%2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orcun\projeler\ofis_bina\&#304;HALE\Tekyol-Kreatif%20Teklif%20Rev%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ACER\AppData\Local\Microsoft\Windows\Temporary%20Internet%20Files\Content.Outlook\R7W739DL\WINDOWS\Temporary%20Internet%20Files\Content.IE5\ECRXQXJS\BINGOL\ERYAMAN\HAK\ERI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AJ"/>
      <sheetName val="BLOK-KEŞİF"/>
      <sheetName val="TESİSAT"/>
      <sheetName val="ELKTRİK.1"/>
      <sheetName val="analiz"/>
      <sheetName val="rayiç"/>
      <sheetName val="İCMAL"/>
      <sheetName val="FİZ"/>
      <sheetName val="KAR-ZARAR"/>
      <sheetName val="NAKİT DEĞERLENDİRME"/>
      <sheetName val="BF"/>
      <sheetName val="BF-EK (ATTIRILMIŞ)"/>
      <sheetName val="KEŞİF"/>
      <sheetName val="KEŞİF(ARTTIRILMIŞ)"/>
      <sheetName val="KEŞİF-EK"/>
      <sheetName val="KEŞİF-fiz"/>
      <sheetName val="KEŞİF-fiz (2)"/>
      <sheetName val="KEŞİF-fiz (3)"/>
      <sheetName val="katsayılar"/>
      <sheetName val="MAHAL LİSTESİ"/>
      <sheetName val="KİR-KAR"/>
      <sheetName val="KİR-KAR (2)"/>
      <sheetName val="ÖDEME-36-kredisiz"/>
      <sheetName val="ÖDEME-42-kredisiz"/>
      <sheetName val="ÖDEME-36-kredili"/>
      <sheetName val="ÖDEME-36-kredili (2)"/>
      <sheetName val="ÖDEME-36-kredili (3)"/>
    </sheetNames>
    <sheetDataSet>
      <sheetData sheetId="0"/>
      <sheetData sheetId="1"/>
      <sheetData sheetId="2"/>
      <sheetData sheetId="3" refreshError="1"/>
      <sheetData sheetId="4" refreshError="1"/>
      <sheetData sheetId="5" refreshError="1">
        <row r="6">
          <cell r="C6" t="str">
            <v>1</v>
          </cell>
          <cell r="D6">
            <v>2</v>
          </cell>
          <cell r="E6">
            <v>3</v>
          </cell>
          <cell r="F6">
            <v>4</v>
          </cell>
          <cell r="G6">
            <v>5</v>
          </cell>
          <cell r="H6">
            <v>6</v>
          </cell>
          <cell r="I6">
            <v>7</v>
          </cell>
        </row>
        <row r="7">
          <cell r="C7" t="str">
            <v>10000001</v>
          </cell>
          <cell r="D7" t="str">
            <v>Bodrum kazısı işçiliği</v>
          </cell>
          <cell r="E7" t="str">
            <v>m3</v>
          </cell>
          <cell r="F7" t="str">
            <v>L</v>
          </cell>
          <cell r="G7">
            <v>1250000</v>
          </cell>
          <cell r="H7">
            <v>419339</v>
          </cell>
          <cell r="I7">
            <v>2.98</v>
          </cell>
        </row>
        <row r="8">
          <cell r="C8" t="str">
            <v>10000002</v>
          </cell>
          <cell r="D8" t="str">
            <v>Dolgu yapılması işçiliği</v>
          </cell>
          <cell r="E8" t="str">
            <v>m3</v>
          </cell>
          <cell r="F8" t="str">
            <v>L</v>
          </cell>
          <cell r="G8">
            <v>468750</v>
          </cell>
          <cell r="H8">
            <v>419339</v>
          </cell>
          <cell r="I8">
            <v>1.1200000000000001</v>
          </cell>
        </row>
        <row r="9">
          <cell r="C9" t="str">
            <v>10000003</v>
          </cell>
          <cell r="D9" t="str">
            <v>Stabilize dolgu yapılması işçiliği</v>
          </cell>
          <cell r="E9" t="str">
            <v>m3</v>
          </cell>
          <cell r="F9" t="str">
            <v>L</v>
          </cell>
          <cell r="G9">
            <v>750000</v>
          </cell>
          <cell r="H9">
            <v>419339</v>
          </cell>
          <cell r="I9">
            <v>1.79</v>
          </cell>
        </row>
        <row r="10">
          <cell r="C10" t="str">
            <v>10000004</v>
          </cell>
          <cell r="D10" t="str">
            <v>Grobeton işçiliği</v>
          </cell>
          <cell r="E10" t="str">
            <v>m3</v>
          </cell>
          <cell r="F10" t="str">
            <v>L</v>
          </cell>
          <cell r="G10">
            <v>1000000</v>
          </cell>
          <cell r="H10">
            <v>479718.5</v>
          </cell>
          <cell r="I10">
            <v>2.08</v>
          </cell>
        </row>
        <row r="11">
          <cell r="C11" t="str">
            <v>10000005</v>
          </cell>
          <cell r="D11" t="str">
            <v>BA betonu işçiliği</v>
          </cell>
          <cell r="E11" t="str">
            <v>m3</v>
          </cell>
          <cell r="F11" t="str">
            <v>L</v>
          </cell>
          <cell r="G11">
            <v>900000</v>
          </cell>
          <cell r="H11">
            <v>479718.5</v>
          </cell>
          <cell r="I11">
            <v>1.88</v>
          </cell>
        </row>
        <row r="12">
          <cell r="C12" t="str">
            <v>10000006</v>
          </cell>
          <cell r="D12" t="str">
            <v>BA demiri işçiliği</v>
          </cell>
          <cell r="E12" t="str">
            <v>ton</v>
          </cell>
          <cell r="F12" t="str">
            <v>L</v>
          </cell>
          <cell r="G12">
            <v>40000000</v>
          </cell>
          <cell r="H12">
            <v>479718.5</v>
          </cell>
          <cell r="I12">
            <v>83.38</v>
          </cell>
        </row>
        <row r="13">
          <cell r="C13" t="str">
            <v>10000007</v>
          </cell>
          <cell r="D13" t="str">
            <v>Hasır çelik işçiliği</v>
          </cell>
          <cell r="E13" t="str">
            <v>ton</v>
          </cell>
          <cell r="F13" t="str">
            <v>L</v>
          </cell>
          <cell r="G13">
            <v>40000000</v>
          </cell>
          <cell r="H13">
            <v>479718.5</v>
          </cell>
          <cell r="I13">
            <v>83.38</v>
          </cell>
        </row>
        <row r="14">
          <cell r="C14" t="str">
            <v>10000008</v>
          </cell>
          <cell r="D14" t="str">
            <v>Düz kalıp işçiliği</v>
          </cell>
          <cell r="E14" t="str">
            <v>m2</v>
          </cell>
          <cell r="F14" t="str">
            <v>L</v>
          </cell>
          <cell r="G14">
            <v>1875000</v>
          </cell>
          <cell r="H14">
            <v>479718.5</v>
          </cell>
          <cell r="I14">
            <v>3.91</v>
          </cell>
        </row>
        <row r="15">
          <cell r="C15" t="str">
            <v>10000009</v>
          </cell>
          <cell r="D15" t="str">
            <v>Tünel kalıp işçiliği</v>
          </cell>
          <cell r="E15" t="str">
            <v>m2</v>
          </cell>
          <cell r="F15" t="str">
            <v>L</v>
          </cell>
          <cell r="G15">
            <v>2343750</v>
          </cell>
          <cell r="H15">
            <v>479718.5</v>
          </cell>
          <cell r="I15">
            <v>4.8899999999999997</v>
          </cell>
        </row>
        <row r="16">
          <cell r="C16" t="str">
            <v>10000010</v>
          </cell>
          <cell r="D16" t="str">
            <v>Brüt kalıp işçiliği</v>
          </cell>
          <cell r="E16" t="str">
            <v>m2</v>
          </cell>
          <cell r="F16" t="str">
            <v>L</v>
          </cell>
          <cell r="G16">
            <v>2500000</v>
          </cell>
          <cell r="H16">
            <v>479718.5</v>
          </cell>
          <cell r="I16">
            <v>5.21</v>
          </cell>
        </row>
        <row r="17">
          <cell r="C17" t="str">
            <v>10000011</v>
          </cell>
          <cell r="D17" t="str">
            <v>Lento montaj işçiliği</v>
          </cell>
          <cell r="E17" t="str">
            <v>mt</v>
          </cell>
          <cell r="F17" t="str">
            <v>L</v>
          </cell>
          <cell r="G17">
            <v>150000</v>
          </cell>
          <cell r="H17">
            <v>479718.5</v>
          </cell>
          <cell r="I17">
            <v>0.31</v>
          </cell>
        </row>
        <row r="18">
          <cell r="C18" t="str">
            <v>10000012</v>
          </cell>
          <cell r="D18" t="str">
            <v>Prakast merdiven-sahanlık  yapım işçiliği</v>
          </cell>
          <cell r="E18" t="str">
            <v>ad</v>
          </cell>
          <cell r="F18" t="str">
            <v>L</v>
          </cell>
          <cell r="G18">
            <v>8226562.5</v>
          </cell>
          <cell r="H18">
            <v>479718.5</v>
          </cell>
          <cell r="I18">
            <v>17.149999999999999</v>
          </cell>
        </row>
      </sheetData>
      <sheetData sheetId="6"/>
      <sheetData sheetId="7"/>
      <sheetData sheetId="8"/>
      <sheetData sheetId="9"/>
      <sheetData sheetId="10"/>
      <sheetData sheetId="11"/>
      <sheetData sheetId="12"/>
      <sheetData sheetId="13"/>
      <sheetData sheetId="14"/>
      <sheetData sheetId="15"/>
      <sheetData sheetId="16"/>
      <sheetData sheetId="17"/>
      <sheetData sheetId="18" refreshError="1">
        <row r="4">
          <cell r="C4">
            <v>36130</v>
          </cell>
          <cell r="D4">
            <v>1215.0999999999999</v>
          </cell>
        </row>
        <row r="5">
          <cell r="C5">
            <v>36161</v>
          </cell>
          <cell r="D5">
            <v>1258.5999999999999</v>
          </cell>
          <cell r="E5">
            <v>3.6000000000000032E-2</v>
          </cell>
          <cell r="F5">
            <v>3.6000000000000032E-2</v>
          </cell>
        </row>
        <row r="6">
          <cell r="C6">
            <v>36192</v>
          </cell>
          <cell r="D6">
            <v>1301</v>
          </cell>
          <cell r="E6">
            <v>3.400000000000003E-2</v>
          </cell>
          <cell r="F6">
            <v>7.0999999999999952E-2</v>
          </cell>
        </row>
        <row r="7">
          <cell r="C7">
            <v>36220</v>
          </cell>
          <cell r="D7">
            <v>1352.9</v>
          </cell>
          <cell r="E7">
            <v>4.0000000000000036E-2</v>
          </cell>
          <cell r="F7">
            <v>0.11299999999999999</v>
          </cell>
        </row>
        <row r="8">
          <cell r="C8">
            <v>36251</v>
          </cell>
          <cell r="D8">
            <v>1424.4</v>
          </cell>
          <cell r="E8">
            <v>5.2999999999999936E-2</v>
          </cell>
          <cell r="F8">
            <v>0.17199999999999993</v>
          </cell>
        </row>
        <row r="9">
          <cell r="C9">
            <v>36281</v>
          </cell>
          <cell r="D9">
            <v>1469.9</v>
          </cell>
          <cell r="E9">
            <v>3.2000000000000028E-2</v>
          </cell>
          <cell r="F9">
            <v>0.20999999999999996</v>
          </cell>
        </row>
        <row r="10">
          <cell r="C10">
            <v>36312</v>
          </cell>
          <cell r="D10">
            <v>1496.5</v>
          </cell>
          <cell r="E10">
            <v>1.8000000000000016E-2</v>
          </cell>
          <cell r="F10">
            <v>0.23199999999999998</v>
          </cell>
        </row>
        <row r="11">
          <cell r="C11">
            <v>36342</v>
          </cell>
          <cell r="D11">
            <v>1556</v>
          </cell>
          <cell r="E11">
            <v>4.0000000000000036E-2</v>
          </cell>
          <cell r="F11">
            <v>0.28099999999999992</v>
          </cell>
        </row>
        <row r="12">
          <cell r="C12">
            <v>36373</v>
          </cell>
          <cell r="D12">
            <v>1606.8</v>
          </cell>
          <cell r="E12">
            <v>3.2999999999999918E-2</v>
          </cell>
          <cell r="F12">
            <v>0.32200000000000006</v>
          </cell>
        </row>
        <row r="13">
          <cell r="C13">
            <v>36404</v>
          </cell>
          <cell r="D13">
            <v>1700.8</v>
          </cell>
          <cell r="E13">
            <v>5.8999999999999941E-2</v>
          </cell>
          <cell r="F13">
            <v>0.39999999999999991</v>
          </cell>
        </row>
        <row r="14">
          <cell r="C14">
            <v>36434</v>
          </cell>
          <cell r="D14">
            <v>1780.1</v>
          </cell>
          <cell r="E14">
            <v>4.6999999999999931E-2</v>
          </cell>
          <cell r="F14">
            <v>0.46500000000000008</v>
          </cell>
        </row>
        <row r="15">
          <cell r="C15">
            <v>36465</v>
          </cell>
          <cell r="D15">
            <v>1852.7</v>
          </cell>
          <cell r="E15">
            <v>4.0999999999999925E-2</v>
          </cell>
          <cell r="F15">
            <v>0.52499999999999991</v>
          </cell>
        </row>
        <row r="16">
          <cell r="C16">
            <v>36495</v>
          </cell>
          <cell r="D16">
            <v>1979.5</v>
          </cell>
          <cell r="E16">
            <v>6.800000000000006E-2</v>
          </cell>
          <cell r="F16">
            <v>0.629</v>
          </cell>
        </row>
      </sheetData>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AJ"/>
      <sheetName val="BLOK-KEŞİF"/>
      <sheetName val="TESİSAT"/>
      <sheetName val="ELKTRİK.1"/>
      <sheetName val="analiz"/>
      <sheetName val="rayiç"/>
      <sheetName val="İCMAL"/>
      <sheetName val="FİZ"/>
      <sheetName val="KAR-ZARAR"/>
      <sheetName val="NAKİT DEĞERLENDİRME"/>
      <sheetName val="BF"/>
      <sheetName val="BF-EK (ATTIRILMIŞ)"/>
      <sheetName val="KEŞİF"/>
      <sheetName val="KEŞİF(ARTTIRILMIŞ)"/>
      <sheetName val="KEŞİF-EK"/>
      <sheetName val="KEŞİF-fiz"/>
      <sheetName val="KEŞİF-fiz (2)"/>
      <sheetName val="KEŞİF-fiz (3)"/>
      <sheetName val="katsayılar"/>
      <sheetName val="MAHAL LİSTESİ"/>
      <sheetName val="KİR-KAR"/>
      <sheetName val="KİR-KAR (2)"/>
      <sheetName val="ÖDEME-36-kredisiz"/>
      <sheetName val="ÖDEME-42-kredisiz"/>
      <sheetName val="ÖDEME-36-kredili"/>
      <sheetName val="ÖDEME-36-kredili (2)"/>
      <sheetName val="ÖDEME-36-kredili (3)"/>
    </sheetNames>
    <sheetDataSet>
      <sheetData sheetId="0"/>
      <sheetData sheetId="1"/>
      <sheetData sheetId="2" refreshError="1"/>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Nİ RAYİÇ"/>
      <sheetName val="YENİ RAYİÇUSD"/>
      <sheetName val="KAZI-DOLGU"/>
      <sheetName val="KALIP-DEMİR-BETON"/>
      <sheetName val="BETONARME"/>
      <sheetName val="PREKAST"/>
      <sheetName val="DIŞ SIVA-DIŞ CEPHE ELEM"/>
      <sheetName val="İZOLASYON"/>
      <sheetName val="ÇATI"/>
      <sheetName val="BÖLMEDUVAR"/>
      <sheetName val="SIVA"/>
      <sheetName val="DÖŞEMEKAPLAMASI"/>
      <sheetName val="DUVARKAPLAMASI"/>
      <sheetName val="TAVANKAPLAMASI"/>
      <sheetName val="ASMATAVAN"/>
      <sheetName val="KAPI"/>
      <sheetName val="PENCERE"/>
      <sheetName val="DOLAP"/>
      <sheetName val="CAM"/>
      <sheetName val="MERDİVEN-KORKULUK"/>
      <sheetName val="ATIKSU-YAĞMURSUYU"/>
      <sheetName val="İÇME-SULAMA SUYU"/>
      <sheetName val="PTT"/>
      <sheetName val="SERT SATIH"/>
      <sheetName val="BİTKİLENDİRME"/>
      <sheetName val="ÇEŞİTLİ"/>
      <sheetName val="BRFTL(OCAK)"/>
      <sheetName val="BRFTL(ESK-TL)"/>
      <sheetName val="BRFTL(ESK-$)"/>
      <sheetName val="ESKALASYON"/>
      <sheetName val="DOLAR KURLARI"/>
      <sheetName val="KAZI-DOLGUUSD"/>
      <sheetName val="KALIP-DEMİR-BETONUSD"/>
      <sheetName val="BETONARMEUSD"/>
      <sheetName val="PREKASTUSD"/>
      <sheetName val="DIŞ SIVA-DIŞ CEPHE ELEMUSD"/>
      <sheetName val="İZOLASYONUSD"/>
      <sheetName val="ÇATIUSD"/>
      <sheetName val="BÖLMEDUVARUSD"/>
      <sheetName val="SIVAUSD"/>
      <sheetName val="DÖŞEMEKAPLAMASIUSD"/>
      <sheetName val="DUVARKAPLAMASIUSD"/>
      <sheetName val="TAVANKAPLAMASIUSD"/>
      <sheetName val="ASMATAVANUSD"/>
      <sheetName val="KAPIUSD"/>
      <sheetName val="PENCEREUSD"/>
      <sheetName val="DOLAPUSD"/>
      <sheetName val="CAMUSD"/>
      <sheetName val="MERDİVEN-KORKULUKUSD"/>
      <sheetName val="ATIKSU-YAĞMURSUYUUSD"/>
      <sheetName val="İÇME-SULAMA SUYUUSD"/>
      <sheetName val="PTTUSD"/>
      <sheetName val="SERT SATIHUSD"/>
      <sheetName val="BİTKİLENDİRMEUSD"/>
      <sheetName val="ÇEŞİTLİUSD"/>
      <sheetName val="sayfa no"/>
      <sheetName val="KAPAK1"/>
      <sheetName val="KAPAK2"/>
      <sheetName val="İMPORTBİRİMFİYATRAYİÇ"/>
      <sheetName val="İMPORTBİRİMFİYATPOZ"/>
      <sheetName val="İMPORTTOPLAM"/>
      <sheetName val="retl"/>
      <sheetName val="RATE"/>
      <sheetName val="#REF"/>
      <sheetName val="ANAIST~1"/>
      <sheetName val="ANALİZ1"/>
      <sheetName val="Sheet1"/>
      <sheetName val="TESİSATİM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refreshError="1"/>
      <sheetData sheetId="66" refreshError="1"/>
      <sheetData sheetId="6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 val="Sayfa1 (2)"/>
      <sheetName val="kar-zarar"/>
    </sheetNames>
    <definedNames>
      <definedName name="A" refersTo="#BAŞV!"/>
      <definedName name="ALİ" refersTo="#BAŞV!"/>
      <definedName name="B" refersTo="#BAŞV!"/>
      <definedName name="F" refersTo="#BAŞV!"/>
      <definedName name="h" refersTo="#BAŞV!"/>
      <definedName name="Macro1" refersTo="#BAŞV!"/>
    </definedNames>
    <sheetDataSet>
      <sheetData sheetId="0"/>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Ön kapak"/>
      <sheetName val="icmal"/>
      <sheetName val="imalat iç sayfa"/>
      <sheetName val="Yeşil Defter"/>
      <sheetName val="BETON_İCMALİ-fatura--1.MAH"/>
      <sheetName val="Fatura_İcmali--1.MAH"/>
      <sheetName val="BETON_İCMALİ-fatura--3.MAH"/>
      <sheetName val="Fatura_İcmali--3.MAH"/>
      <sheetName val="kontrol"/>
      <sheetName val="masraf yeri"/>
      <sheetName val="arka kapak"/>
      <sheetName val="ödemeler icmali"/>
      <sheetName val="yazıya gecis"/>
      <sheetName val="masraf KOD"/>
    </sheetNames>
    <sheetDataSet>
      <sheetData sheetId="0"/>
      <sheetData sheetId="1"/>
      <sheetData sheetId="2">
        <row r="16">
          <cell r="D16" t="str">
            <v>Grobeton (250 Doz)</v>
          </cell>
        </row>
        <row r="17">
          <cell r="D17" t="str">
            <v>C-14/16 Beton</v>
          </cell>
        </row>
        <row r="18">
          <cell r="D18" t="str">
            <v>C-16/20 Beton</v>
          </cell>
        </row>
        <row r="19">
          <cell r="D19" t="str">
            <v>C-20/25 Beton</v>
          </cell>
        </row>
        <row r="20">
          <cell r="D20" t="str">
            <v>C-25/30 Beton</v>
          </cell>
        </row>
        <row r="21">
          <cell r="D21" t="str">
            <v>C-30/35 Beton</v>
          </cell>
        </row>
        <row r="22">
          <cell r="D22" t="str">
            <v>C-35/45Beton</v>
          </cell>
        </row>
        <row r="23">
          <cell r="D23" t="str">
            <v>Şap Betonu</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ÖZET"/>
      <sheetName val="METRAJ"/>
      <sheetName val="önkapak"/>
      <sheetName val="icmal"/>
      <sheetName val="kesintiler icmali"/>
      <sheetName val="imlat sayfası"/>
      <sheetName val="imlat say EKİŞ"/>
      <sheetName val="imalat sayfası işçilik"/>
      <sheetName val="yeşil defter"/>
      <sheetName val="yeşil def. işçilik"/>
      <sheetName val="%...%"/>
      <sheetName val="villa metraj "/>
      <sheetName val="garaj metraj "/>
      <sheetName val="babalar ve giriş merd. metraj"/>
      <sheetName val=" istinad metraj "/>
      <sheetName val="TÜNEL SONRASI İMALAT"/>
      <sheetName val="SU DEPOSU ve KAFETERYA"/>
      <sheetName val="TAŞ_DUVAR"/>
      <sheetName val="FORE KAZIK"/>
      <sheetName val="kontrol"/>
      <sheetName val="masraf tablosu"/>
      <sheetName val="arka kapak"/>
      <sheetName val="mas.yeri list."/>
      <sheetName val="masraf KOD"/>
      <sheetName val="yazıya geci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852">
          <cell r="E852" t="str">
            <v>SU DEPOSU</v>
          </cell>
        </row>
        <row r="853">
          <cell r="E853" t="str">
            <v>KAFETERYA</v>
          </cell>
        </row>
        <row r="854">
          <cell r="E854" t="str">
            <v>HAVUZ</v>
          </cell>
        </row>
        <row r="855">
          <cell r="E855" t="str">
            <v>SOSYAL TESİS</v>
          </cell>
        </row>
      </sheetData>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KTRİK"/>
      <sheetName val="CCTV-GÜVENLİK"/>
      <sheetName val="BMS-BİNA OTOMASYON SİSTEMİ"/>
      <sheetName val="İCMAL"/>
    </sheetNames>
    <sheetDataSet>
      <sheetData sheetId="0" refreshError="1"/>
      <sheetData sheetId="1" refreshError="1"/>
      <sheetData sheetId="2" refreshError="1"/>
      <sheetData sheetId="3">
        <row r="13">
          <cell r="C13">
            <v>1.91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kit"/>
      <sheetName val="ICMAL"/>
      <sheetName val="INS"/>
      <sheetName val="E-ELK."/>
      <sheetName val="E-CCTV"/>
      <sheetName val="E-BMS"/>
      <sheetName val="M-HVAC"/>
      <sheetName val="M-SIHHİ"/>
      <sheetName val="M-YANGIN"/>
    </sheetNames>
    <sheetDataSet>
      <sheetData sheetId="0" refreshError="1"/>
      <sheetData sheetId="1" refreshError="1"/>
      <sheetData sheetId="2"/>
      <sheetData sheetId="3"/>
      <sheetData sheetId="4" refreshError="1"/>
      <sheetData sheetId="5" refreshError="1"/>
      <sheetData sheetId="6"/>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l_onay"/>
      <sheetName val="İCMAL"/>
      <sheetName val="imalat_icmal"/>
      <sheetName val="inş_iç_tut"/>
      <sheetName val="sıh_iç_tut"/>
      <sheetName val="oto_iç_tut"/>
      <sheetName val="kal_iç_tut"/>
      <sheetName val="br_iç_tut"/>
      <sheetName val="elk_iç_tut"/>
      <sheetName val="inş_iç_er"/>
      <sheetName val="sıh_iç_er"/>
      <sheetName val="sıhhi"/>
      <sheetName val="oto_iç_er"/>
      <sheetName val="elk_iç_er"/>
      <sheetName val="otomatik"/>
      <sheetName val="kal_iç_er"/>
      <sheetName val="kalorifer"/>
      <sheetName val="brülör"/>
      <sheetName val="br_iç_er"/>
      <sheetName val="inş_iç_ihz"/>
      <sheetName val="sıh_iç_ihz"/>
      <sheetName val="kal_iç_ihz"/>
      <sheetName val="br_iç_ihz"/>
      <sheetName val="oto_iç_ihz"/>
      <sheetName val="ihz. icmal"/>
      <sheetName val="tem_hes"/>
      <sheetName val="br ihz. icm"/>
      <sheetName val="avans"/>
      <sheetName val="fiyat_hes_tab"/>
      <sheetName val="dem_fiy_fark"/>
      <sheetName val="elk_iç_ihz"/>
      <sheetName val="çim_fiy_farkı"/>
      <sheetName val="ayakıt"/>
      <sheetName val="mal_FF_icm"/>
      <sheetName val="fat_ihz"/>
      <sheetName val="söz_fiy_fark"/>
      <sheetName val="kap2"/>
      <sheetName val="kap1"/>
      <sheetName val="kar_fiy_fark"/>
      <sheetName val="Module1"/>
    </sheetNames>
    <sheetDataSet>
      <sheetData sheetId="0" refreshError="1"/>
      <sheetData sheetId="1" refreshError="1"/>
      <sheetData sheetId="2" refreshError="1">
        <row r="9">
          <cell r="E9">
            <v>100</v>
          </cell>
          <cell r="F9">
            <v>933.33333000000005</v>
          </cell>
          <cell r="G9">
            <v>48.2</v>
          </cell>
          <cell r="H9">
            <v>885.13333</v>
          </cell>
          <cell r="I9">
            <v>933.33333000000005</v>
          </cell>
        </row>
        <row r="10">
          <cell r="E10">
            <v>111</v>
          </cell>
          <cell r="F10">
            <v>233.33332999999999</v>
          </cell>
          <cell r="G10">
            <v>0</v>
          </cell>
          <cell r="H10">
            <v>233.33332999999999</v>
          </cell>
          <cell r="I10">
            <v>233.33332999999999</v>
          </cell>
        </row>
        <row r="11">
          <cell r="E11">
            <v>121</v>
          </cell>
          <cell r="F11">
            <v>70</v>
          </cell>
          <cell r="G11">
            <v>0</v>
          </cell>
          <cell r="H11">
            <v>70</v>
          </cell>
          <cell r="I11">
            <v>70</v>
          </cell>
        </row>
        <row r="12">
          <cell r="E12">
            <v>122</v>
          </cell>
          <cell r="F12">
            <v>163.33332999999999</v>
          </cell>
          <cell r="G12">
            <v>0</v>
          </cell>
          <cell r="H12">
            <v>163.33332999999999</v>
          </cell>
          <cell r="I12">
            <v>163.33332999999999</v>
          </cell>
        </row>
        <row r="13">
          <cell r="E13">
            <v>131</v>
          </cell>
          <cell r="F13">
            <v>121.33333</v>
          </cell>
          <cell r="G13">
            <v>0</v>
          </cell>
          <cell r="H13">
            <v>121.33333</v>
          </cell>
          <cell r="I13">
            <v>121.33333</v>
          </cell>
        </row>
        <row r="14">
          <cell r="E14">
            <v>132</v>
          </cell>
          <cell r="F14">
            <v>48.533329999999999</v>
          </cell>
          <cell r="G14">
            <v>0</v>
          </cell>
          <cell r="H14">
            <v>48.533329999999999</v>
          </cell>
          <cell r="I14">
            <v>48.533329999999999</v>
          </cell>
        </row>
        <row r="15">
          <cell r="E15">
            <v>133</v>
          </cell>
          <cell r="F15">
            <v>72.8</v>
          </cell>
          <cell r="G15">
            <v>0</v>
          </cell>
          <cell r="H15">
            <v>72.8</v>
          </cell>
          <cell r="I15">
            <v>72.8</v>
          </cell>
        </row>
        <row r="16">
          <cell r="E16">
            <v>141</v>
          </cell>
          <cell r="F16">
            <v>121.52</v>
          </cell>
          <cell r="G16">
            <v>0</v>
          </cell>
          <cell r="H16">
            <v>28</v>
          </cell>
          <cell r="I16">
            <v>28</v>
          </cell>
        </row>
        <row r="17">
          <cell r="E17">
            <v>142</v>
          </cell>
          <cell r="F17">
            <v>43</v>
          </cell>
          <cell r="G17">
            <v>0</v>
          </cell>
          <cell r="H17">
            <v>28</v>
          </cell>
          <cell r="I17">
            <v>28</v>
          </cell>
        </row>
        <row r="18">
          <cell r="E18">
            <v>143</v>
          </cell>
          <cell r="F18">
            <v>73.333330000000004</v>
          </cell>
          <cell r="G18">
            <v>0</v>
          </cell>
          <cell r="H18">
            <v>37.333329999999997</v>
          </cell>
          <cell r="I18">
            <v>37.333329999999997</v>
          </cell>
        </row>
        <row r="19">
          <cell r="E19">
            <v>151</v>
          </cell>
          <cell r="F19">
            <v>14.93333</v>
          </cell>
          <cell r="G19">
            <v>0</v>
          </cell>
          <cell r="H19">
            <v>14.93333</v>
          </cell>
          <cell r="I19">
            <v>14.93333</v>
          </cell>
        </row>
        <row r="20">
          <cell r="E20">
            <v>152</v>
          </cell>
          <cell r="F20">
            <v>14.93333</v>
          </cell>
          <cell r="G20">
            <v>0</v>
          </cell>
          <cell r="H20">
            <v>14.93333</v>
          </cell>
          <cell r="I20">
            <v>14.93333</v>
          </cell>
        </row>
        <row r="21">
          <cell r="E21">
            <v>153</v>
          </cell>
          <cell r="F21">
            <v>7.4666699999999997</v>
          </cell>
          <cell r="G21">
            <v>0</v>
          </cell>
          <cell r="H21">
            <v>7.4666699999999997</v>
          </cell>
          <cell r="I21">
            <v>7.4666699999999997</v>
          </cell>
        </row>
        <row r="22">
          <cell r="E22">
            <v>161</v>
          </cell>
          <cell r="F22">
            <v>22.4</v>
          </cell>
          <cell r="G22">
            <v>0</v>
          </cell>
          <cell r="H22">
            <v>22.4</v>
          </cell>
          <cell r="I22">
            <v>22.4</v>
          </cell>
        </row>
        <row r="23">
          <cell r="E23">
            <v>162</v>
          </cell>
          <cell r="F23">
            <v>22.4</v>
          </cell>
          <cell r="G23">
            <v>0</v>
          </cell>
          <cell r="H23">
            <v>22.4</v>
          </cell>
          <cell r="I23">
            <v>22.4</v>
          </cell>
        </row>
        <row r="24">
          <cell r="E24">
            <v>163</v>
          </cell>
          <cell r="F24">
            <v>11.2</v>
          </cell>
          <cell r="G24">
            <v>0</v>
          </cell>
          <cell r="H24">
            <v>11.2</v>
          </cell>
          <cell r="I24">
            <v>11.2</v>
          </cell>
        </row>
        <row r="25">
          <cell r="E25">
            <v>171</v>
          </cell>
          <cell r="F25">
            <v>37.333329999999997</v>
          </cell>
          <cell r="G25">
            <v>37.333329999999997</v>
          </cell>
          <cell r="H25">
            <v>0</v>
          </cell>
          <cell r="I25">
            <v>37.333329999999997</v>
          </cell>
        </row>
        <row r="26">
          <cell r="E26">
            <v>200</v>
          </cell>
          <cell r="F26">
            <v>1446.6666700000001</v>
          </cell>
          <cell r="G26">
            <v>0</v>
          </cell>
          <cell r="H26">
            <v>1446.6666700000001</v>
          </cell>
          <cell r="I26">
            <v>1446.6666700000001</v>
          </cell>
        </row>
        <row r="27">
          <cell r="E27">
            <v>0</v>
          </cell>
          <cell r="F27">
            <v>0</v>
          </cell>
          <cell r="G27">
            <v>0</v>
          </cell>
          <cell r="H27">
            <v>0</v>
          </cell>
          <cell r="I27">
            <v>0</v>
          </cell>
        </row>
        <row r="28">
          <cell r="E28">
            <v>300</v>
          </cell>
          <cell r="F28">
            <v>280</v>
          </cell>
          <cell r="G28">
            <v>0</v>
          </cell>
          <cell r="H28">
            <v>280</v>
          </cell>
          <cell r="I28">
            <v>280</v>
          </cell>
        </row>
        <row r="29">
          <cell r="E29">
            <v>0</v>
          </cell>
          <cell r="F29">
            <v>0</v>
          </cell>
          <cell r="G29">
            <v>0</v>
          </cell>
          <cell r="H29">
            <v>0</v>
          </cell>
          <cell r="I29">
            <v>0</v>
          </cell>
        </row>
        <row r="30">
          <cell r="E30">
            <v>311</v>
          </cell>
          <cell r="F30">
            <v>140</v>
          </cell>
          <cell r="G30">
            <v>0</v>
          </cell>
          <cell r="H30">
            <v>140</v>
          </cell>
          <cell r="I30">
            <v>140</v>
          </cell>
        </row>
        <row r="31">
          <cell r="E31">
            <v>322</v>
          </cell>
          <cell r="F31">
            <v>140</v>
          </cell>
          <cell r="G31">
            <v>0</v>
          </cell>
          <cell r="H31">
            <v>140</v>
          </cell>
          <cell r="I31">
            <v>140</v>
          </cell>
        </row>
        <row r="32">
          <cell r="E32">
            <v>400</v>
          </cell>
          <cell r="F32">
            <v>93.333330000000004</v>
          </cell>
          <cell r="G32">
            <v>0</v>
          </cell>
          <cell r="H32">
            <v>93.333330000000004</v>
          </cell>
          <cell r="I32">
            <v>93.333330000000004</v>
          </cell>
        </row>
        <row r="33">
          <cell r="E33">
            <v>401</v>
          </cell>
          <cell r="F33">
            <v>56</v>
          </cell>
          <cell r="G33">
            <v>0</v>
          </cell>
          <cell r="H33">
            <v>56</v>
          </cell>
          <cell r="I33">
            <v>56</v>
          </cell>
        </row>
        <row r="34">
          <cell r="E34">
            <v>402</v>
          </cell>
          <cell r="F34">
            <v>37.333329999999997</v>
          </cell>
          <cell r="G34">
            <v>0</v>
          </cell>
          <cell r="H34">
            <v>37.333329999999997</v>
          </cell>
          <cell r="I34">
            <v>37.333329999999997</v>
          </cell>
        </row>
        <row r="35">
          <cell r="E35">
            <v>500</v>
          </cell>
          <cell r="F35">
            <v>373.33332999999999</v>
          </cell>
          <cell r="G35">
            <v>10.66667</v>
          </cell>
          <cell r="H35">
            <v>362.66667000000001</v>
          </cell>
          <cell r="I35">
            <v>373.33332999999999</v>
          </cell>
        </row>
        <row r="36">
          <cell r="E36">
            <v>511</v>
          </cell>
          <cell r="F36">
            <v>29.866669999999999</v>
          </cell>
          <cell r="G36">
            <v>0</v>
          </cell>
          <cell r="H36">
            <v>29.866669999999999</v>
          </cell>
          <cell r="I36">
            <v>29.866669999999999</v>
          </cell>
        </row>
        <row r="37">
          <cell r="E37">
            <v>512</v>
          </cell>
          <cell r="F37">
            <v>44.8</v>
          </cell>
          <cell r="G37">
            <v>0</v>
          </cell>
          <cell r="H37">
            <v>44.8</v>
          </cell>
          <cell r="I37">
            <v>44.8</v>
          </cell>
        </row>
        <row r="38">
          <cell r="E38">
            <v>521</v>
          </cell>
          <cell r="F38">
            <v>74.666669999999996</v>
          </cell>
          <cell r="G38">
            <v>1.6</v>
          </cell>
          <cell r="H38">
            <v>73.066670000000002</v>
          </cell>
          <cell r="I38">
            <v>74.666669999999996</v>
          </cell>
        </row>
        <row r="39">
          <cell r="E39">
            <v>522</v>
          </cell>
          <cell r="F39">
            <v>74.666669999999996</v>
          </cell>
          <cell r="G39">
            <v>1.6</v>
          </cell>
          <cell r="H39">
            <v>73.066670000000002</v>
          </cell>
          <cell r="I39">
            <v>74.666669999999996</v>
          </cell>
        </row>
        <row r="40">
          <cell r="E40">
            <v>531</v>
          </cell>
          <cell r="F40">
            <v>37.333329999999997</v>
          </cell>
          <cell r="G40">
            <v>1.8666700000000001</v>
          </cell>
          <cell r="H40">
            <v>35.466670000000001</v>
          </cell>
          <cell r="I40">
            <v>37.333329999999997</v>
          </cell>
        </row>
        <row r="41">
          <cell r="E41">
            <v>541</v>
          </cell>
          <cell r="F41">
            <v>112</v>
          </cell>
          <cell r="G41">
            <v>5.6</v>
          </cell>
          <cell r="H41">
            <v>106.4</v>
          </cell>
          <cell r="I41">
            <v>112</v>
          </cell>
        </row>
        <row r="42">
          <cell r="E42">
            <v>600</v>
          </cell>
          <cell r="F42">
            <v>140</v>
          </cell>
          <cell r="G42">
            <v>0</v>
          </cell>
          <cell r="H42">
            <v>140</v>
          </cell>
          <cell r="I42">
            <v>140</v>
          </cell>
        </row>
        <row r="43">
          <cell r="E43">
            <v>601</v>
          </cell>
          <cell r="F43">
            <v>70</v>
          </cell>
          <cell r="G43">
            <v>0</v>
          </cell>
          <cell r="H43">
            <v>70</v>
          </cell>
          <cell r="I43">
            <v>70</v>
          </cell>
        </row>
        <row r="44">
          <cell r="E44">
            <v>602</v>
          </cell>
          <cell r="F44">
            <v>70</v>
          </cell>
          <cell r="G44">
            <v>0</v>
          </cell>
          <cell r="H44">
            <v>70</v>
          </cell>
          <cell r="I44">
            <v>70</v>
          </cell>
        </row>
        <row r="45">
          <cell r="E45">
            <v>700</v>
          </cell>
          <cell r="F45">
            <v>186.66667000000001</v>
          </cell>
          <cell r="G45">
            <v>0</v>
          </cell>
          <cell r="H45">
            <v>186.66667000000001</v>
          </cell>
          <cell r="I45">
            <v>186.66667000000001</v>
          </cell>
        </row>
        <row r="46">
          <cell r="E46">
            <v>701</v>
          </cell>
          <cell r="F46">
            <v>28</v>
          </cell>
          <cell r="G46">
            <v>0</v>
          </cell>
          <cell r="H46">
            <v>28</v>
          </cell>
          <cell r="I46">
            <v>28</v>
          </cell>
        </row>
        <row r="47">
          <cell r="E47">
            <v>702</v>
          </cell>
          <cell r="F47">
            <v>149.33332999999999</v>
          </cell>
          <cell r="G47">
            <v>0</v>
          </cell>
          <cell r="H47">
            <v>149.33332999999999</v>
          </cell>
          <cell r="I47">
            <v>149.33332999999999</v>
          </cell>
        </row>
        <row r="48">
          <cell r="E48">
            <v>703</v>
          </cell>
          <cell r="F48">
            <v>9.3333300000000001</v>
          </cell>
          <cell r="G48">
            <v>0</v>
          </cell>
          <cell r="H48">
            <v>9.3333300000000001</v>
          </cell>
          <cell r="I48">
            <v>9.3333300000000001</v>
          </cell>
        </row>
        <row r="49">
          <cell r="E49">
            <v>800</v>
          </cell>
          <cell r="F49">
            <v>46.666670000000003</v>
          </cell>
          <cell r="G49">
            <v>0</v>
          </cell>
          <cell r="H49">
            <v>46.666670000000003</v>
          </cell>
          <cell r="I49">
            <v>46.666670000000003</v>
          </cell>
        </row>
        <row r="50">
          <cell r="E50">
            <v>801</v>
          </cell>
          <cell r="F50">
            <v>18.66667</v>
          </cell>
          <cell r="G50">
            <v>0</v>
          </cell>
          <cell r="H50">
            <v>18.66667</v>
          </cell>
          <cell r="I50">
            <v>18.66667</v>
          </cell>
        </row>
        <row r="51">
          <cell r="E51">
            <v>802</v>
          </cell>
          <cell r="F51">
            <v>28</v>
          </cell>
          <cell r="G51">
            <v>0</v>
          </cell>
          <cell r="H51">
            <v>28</v>
          </cell>
          <cell r="I51">
            <v>28</v>
          </cell>
        </row>
        <row r="52">
          <cell r="E52">
            <v>900</v>
          </cell>
          <cell r="F52">
            <v>140</v>
          </cell>
          <cell r="G52">
            <v>2.125</v>
          </cell>
          <cell r="H52">
            <v>137.875</v>
          </cell>
          <cell r="I52">
            <v>140</v>
          </cell>
        </row>
        <row r="53">
          <cell r="E53">
            <v>901</v>
          </cell>
          <cell r="F53">
            <v>42</v>
          </cell>
          <cell r="G53">
            <v>0</v>
          </cell>
          <cell r="H53">
            <v>42</v>
          </cell>
          <cell r="I53">
            <v>42</v>
          </cell>
        </row>
        <row r="54">
          <cell r="E54">
            <v>902</v>
          </cell>
          <cell r="F54">
            <v>63</v>
          </cell>
          <cell r="G54">
            <v>0</v>
          </cell>
          <cell r="H54">
            <v>63</v>
          </cell>
          <cell r="I54">
            <v>63</v>
          </cell>
        </row>
        <row r="55">
          <cell r="E55">
            <v>903</v>
          </cell>
          <cell r="F55">
            <v>28</v>
          </cell>
          <cell r="G55">
            <v>0</v>
          </cell>
          <cell r="H55">
            <v>28</v>
          </cell>
          <cell r="I55">
            <v>28</v>
          </cell>
        </row>
        <row r="56">
          <cell r="E56">
            <v>904</v>
          </cell>
          <cell r="F56">
            <v>7</v>
          </cell>
          <cell r="G56">
            <v>2.125</v>
          </cell>
          <cell r="H56">
            <v>4.875</v>
          </cell>
          <cell r="I56">
            <v>7</v>
          </cell>
        </row>
        <row r="57">
          <cell r="E57">
            <v>1000</v>
          </cell>
          <cell r="F57">
            <v>699.76666999999998</v>
          </cell>
          <cell r="G57">
            <v>72.474999999999994</v>
          </cell>
          <cell r="H57">
            <v>627.29166999999995</v>
          </cell>
          <cell r="I57">
            <v>699.76666999999998</v>
          </cell>
        </row>
        <row r="58">
          <cell r="E58">
            <v>1011</v>
          </cell>
          <cell r="F58">
            <v>73.5</v>
          </cell>
          <cell r="G58">
            <v>0</v>
          </cell>
          <cell r="H58">
            <v>73.5</v>
          </cell>
          <cell r="I58">
            <v>73.5</v>
          </cell>
        </row>
        <row r="59">
          <cell r="E59">
            <v>1012</v>
          </cell>
          <cell r="F59">
            <v>31.266670000000001</v>
          </cell>
          <cell r="G59">
            <v>0</v>
          </cell>
          <cell r="H59">
            <v>31.266670000000001</v>
          </cell>
          <cell r="I59">
            <v>31.266670000000001</v>
          </cell>
        </row>
        <row r="60">
          <cell r="E60">
            <v>1021</v>
          </cell>
          <cell r="F60">
            <v>140</v>
          </cell>
          <cell r="G60">
            <v>0</v>
          </cell>
          <cell r="H60">
            <v>140</v>
          </cell>
          <cell r="I60">
            <v>140</v>
          </cell>
        </row>
        <row r="61">
          <cell r="E61">
            <v>1031</v>
          </cell>
          <cell r="F61">
            <v>7</v>
          </cell>
          <cell r="G61">
            <v>0</v>
          </cell>
          <cell r="H61">
            <v>14</v>
          </cell>
          <cell r="I61">
            <v>14</v>
          </cell>
        </row>
        <row r="62">
          <cell r="E62">
            <v>1032</v>
          </cell>
          <cell r="F62">
            <v>7</v>
          </cell>
          <cell r="G62">
            <v>0</v>
          </cell>
          <cell r="H62">
            <v>0</v>
          </cell>
          <cell r="I62">
            <v>0</v>
          </cell>
        </row>
        <row r="63">
          <cell r="E63">
            <v>1033</v>
          </cell>
          <cell r="F63">
            <v>21</v>
          </cell>
          <cell r="G63">
            <v>0</v>
          </cell>
          <cell r="H63">
            <v>21</v>
          </cell>
          <cell r="I63">
            <v>21</v>
          </cell>
        </row>
        <row r="64">
          <cell r="E64">
            <v>1034</v>
          </cell>
          <cell r="F64">
            <v>21</v>
          </cell>
          <cell r="G64">
            <v>0.375</v>
          </cell>
          <cell r="H64">
            <v>20.625</v>
          </cell>
          <cell r="I64">
            <v>21</v>
          </cell>
        </row>
        <row r="65">
          <cell r="E65">
            <v>1035</v>
          </cell>
          <cell r="F65">
            <v>21</v>
          </cell>
          <cell r="G65">
            <v>0</v>
          </cell>
          <cell r="H65">
            <v>21</v>
          </cell>
          <cell r="I65">
            <v>21</v>
          </cell>
        </row>
        <row r="66">
          <cell r="E66">
            <v>1036</v>
          </cell>
          <cell r="F66">
            <v>35</v>
          </cell>
          <cell r="G66">
            <v>0</v>
          </cell>
          <cell r="H66">
            <v>35</v>
          </cell>
          <cell r="I66">
            <v>35</v>
          </cell>
        </row>
        <row r="67">
          <cell r="E67">
            <v>1037</v>
          </cell>
          <cell r="F67">
            <v>28</v>
          </cell>
          <cell r="G67">
            <v>5.6</v>
          </cell>
          <cell r="H67">
            <v>22.4</v>
          </cell>
          <cell r="I67">
            <v>28</v>
          </cell>
        </row>
        <row r="68">
          <cell r="E68">
            <v>1038</v>
          </cell>
          <cell r="F68">
            <v>0</v>
          </cell>
          <cell r="G68">
            <v>0</v>
          </cell>
          <cell r="H68">
            <v>0</v>
          </cell>
          <cell r="I68">
            <v>0</v>
          </cell>
        </row>
        <row r="69">
          <cell r="E69">
            <v>1041</v>
          </cell>
          <cell r="F69">
            <v>42</v>
          </cell>
          <cell r="G69">
            <v>0</v>
          </cell>
          <cell r="H69">
            <v>42</v>
          </cell>
          <cell r="I69">
            <v>42</v>
          </cell>
        </row>
        <row r="70">
          <cell r="E70">
            <v>1042</v>
          </cell>
          <cell r="F70">
            <v>10.5</v>
          </cell>
          <cell r="G70">
            <v>0</v>
          </cell>
          <cell r="H70">
            <v>10.5</v>
          </cell>
          <cell r="I70">
            <v>10.5</v>
          </cell>
        </row>
        <row r="71">
          <cell r="E71">
            <v>1043</v>
          </cell>
          <cell r="F71">
            <v>15.75</v>
          </cell>
          <cell r="G71">
            <v>0</v>
          </cell>
          <cell r="H71">
            <v>15.75</v>
          </cell>
          <cell r="I71">
            <v>15.75</v>
          </cell>
        </row>
        <row r="72">
          <cell r="E72">
            <v>1044</v>
          </cell>
          <cell r="F72">
            <v>36.75</v>
          </cell>
          <cell r="G72">
            <v>0</v>
          </cell>
          <cell r="H72">
            <v>36.75</v>
          </cell>
          <cell r="I72">
            <v>36.75</v>
          </cell>
        </row>
        <row r="73">
          <cell r="E73">
            <v>1051</v>
          </cell>
          <cell r="F73">
            <v>56</v>
          </cell>
          <cell r="G73">
            <v>0</v>
          </cell>
          <cell r="H73">
            <v>56</v>
          </cell>
          <cell r="I73">
            <v>56</v>
          </cell>
        </row>
        <row r="74">
          <cell r="E74">
            <v>1052</v>
          </cell>
          <cell r="F74">
            <v>14</v>
          </cell>
          <cell r="G74">
            <v>0</v>
          </cell>
          <cell r="H74">
            <v>14</v>
          </cell>
          <cell r="I74">
            <v>14</v>
          </cell>
        </row>
        <row r="75">
          <cell r="E75">
            <v>1053</v>
          </cell>
          <cell r="F75">
            <v>56</v>
          </cell>
          <cell r="G75">
            <v>0</v>
          </cell>
          <cell r="H75">
            <v>56</v>
          </cell>
          <cell r="I75">
            <v>56</v>
          </cell>
        </row>
        <row r="76">
          <cell r="E76">
            <v>1054</v>
          </cell>
          <cell r="F76">
            <v>14</v>
          </cell>
          <cell r="G76">
            <v>0</v>
          </cell>
          <cell r="H76">
            <v>14</v>
          </cell>
          <cell r="I76">
            <v>14</v>
          </cell>
        </row>
        <row r="77">
          <cell r="E77">
            <v>1061</v>
          </cell>
          <cell r="F77">
            <v>56</v>
          </cell>
          <cell r="G77">
            <v>56</v>
          </cell>
          <cell r="H77">
            <v>0</v>
          </cell>
          <cell r="I77">
            <v>56</v>
          </cell>
        </row>
        <row r="78">
          <cell r="E78">
            <v>1062</v>
          </cell>
          <cell r="F78">
            <v>14</v>
          </cell>
          <cell r="G78">
            <v>10.5</v>
          </cell>
          <cell r="H78">
            <v>3.5</v>
          </cell>
          <cell r="I78">
            <v>14</v>
          </cell>
        </row>
        <row r="79">
          <cell r="E79">
            <v>1100</v>
          </cell>
          <cell r="F79">
            <v>420</v>
          </cell>
          <cell r="G79">
            <v>71.400000000000006</v>
          </cell>
          <cell r="H79">
            <v>348.6</v>
          </cell>
          <cell r="I79">
            <v>420</v>
          </cell>
        </row>
        <row r="80">
          <cell r="E80">
            <v>1111</v>
          </cell>
          <cell r="F80">
            <v>42</v>
          </cell>
          <cell r="G80">
            <v>0</v>
          </cell>
          <cell r="H80">
            <v>42</v>
          </cell>
          <cell r="I80">
            <v>42</v>
          </cell>
        </row>
        <row r="81">
          <cell r="E81">
            <v>1121</v>
          </cell>
          <cell r="F81">
            <v>126</v>
          </cell>
          <cell r="G81">
            <v>0</v>
          </cell>
          <cell r="H81">
            <v>126</v>
          </cell>
          <cell r="I81">
            <v>126</v>
          </cell>
        </row>
        <row r="82">
          <cell r="E82">
            <v>1131</v>
          </cell>
          <cell r="F82">
            <v>126</v>
          </cell>
          <cell r="G82">
            <v>31.5</v>
          </cell>
          <cell r="H82">
            <v>94.5</v>
          </cell>
          <cell r="I82">
            <v>126</v>
          </cell>
        </row>
        <row r="83">
          <cell r="E83">
            <v>1141</v>
          </cell>
          <cell r="F83">
            <v>84</v>
          </cell>
          <cell r="G83">
            <v>18.899999999999999</v>
          </cell>
          <cell r="H83">
            <v>65.099999999999994</v>
          </cell>
          <cell r="I83">
            <v>84</v>
          </cell>
        </row>
        <row r="84">
          <cell r="E84">
            <v>1151</v>
          </cell>
          <cell r="F84">
            <v>42</v>
          </cell>
          <cell r="G84">
            <v>21</v>
          </cell>
          <cell r="H84">
            <v>21</v>
          </cell>
          <cell r="I84">
            <v>42</v>
          </cell>
        </row>
        <row r="85">
          <cell r="E85">
            <v>1200</v>
          </cell>
          <cell r="F85">
            <v>233.33332999999999</v>
          </cell>
          <cell r="G85">
            <v>0</v>
          </cell>
          <cell r="H85">
            <v>233.33332999999999</v>
          </cell>
          <cell r="I85">
            <v>233.33332999999999</v>
          </cell>
        </row>
        <row r="86">
          <cell r="E86">
            <v>0</v>
          </cell>
          <cell r="F86">
            <v>0</v>
          </cell>
          <cell r="G86">
            <v>0</v>
          </cell>
          <cell r="H86">
            <v>0</v>
          </cell>
          <cell r="I86">
            <v>0</v>
          </cell>
        </row>
        <row r="87">
          <cell r="E87">
            <v>1201</v>
          </cell>
          <cell r="F87">
            <v>116.66667</v>
          </cell>
          <cell r="G87">
            <v>0</v>
          </cell>
          <cell r="H87">
            <v>116.66667</v>
          </cell>
          <cell r="I87">
            <v>116.66667</v>
          </cell>
        </row>
        <row r="88">
          <cell r="E88">
            <v>1202</v>
          </cell>
          <cell r="F88">
            <v>116.66667</v>
          </cell>
          <cell r="G88">
            <v>0</v>
          </cell>
          <cell r="H88">
            <v>116.66667</v>
          </cell>
          <cell r="I88">
            <v>116.66667</v>
          </cell>
        </row>
        <row r="89">
          <cell r="E89">
            <v>1300</v>
          </cell>
          <cell r="F89">
            <v>93.333330000000004</v>
          </cell>
          <cell r="G89">
            <v>0</v>
          </cell>
          <cell r="H89">
            <v>93.333330000000004</v>
          </cell>
          <cell r="I89">
            <v>93.333330000000004</v>
          </cell>
        </row>
        <row r="90">
          <cell r="E90">
            <v>1301</v>
          </cell>
          <cell r="F90">
            <v>46.666670000000003</v>
          </cell>
          <cell r="G90">
            <v>0</v>
          </cell>
          <cell r="H90">
            <v>46.666670000000003</v>
          </cell>
          <cell r="I90">
            <v>46.666670000000003</v>
          </cell>
        </row>
        <row r="91">
          <cell r="E91">
            <v>1302</v>
          </cell>
          <cell r="F91">
            <v>46.666670000000003</v>
          </cell>
          <cell r="G91">
            <v>0</v>
          </cell>
          <cell r="H91">
            <v>46.666670000000003</v>
          </cell>
          <cell r="I91">
            <v>46.666670000000003</v>
          </cell>
        </row>
        <row r="92">
          <cell r="E92">
            <v>0</v>
          </cell>
          <cell r="F92">
            <v>0</v>
          </cell>
          <cell r="G92">
            <v>0</v>
          </cell>
          <cell r="H92">
            <v>0</v>
          </cell>
          <cell r="I92">
            <v>0</v>
          </cell>
        </row>
        <row r="93">
          <cell r="E93">
            <v>1400</v>
          </cell>
          <cell r="F93">
            <v>93.333330000000004</v>
          </cell>
          <cell r="G93">
            <v>9</v>
          </cell>
          <cell r="H93">
            <v>84.333330000000004</v>
          </cell>
          <cell r="I93">
            <v>93.333330000000004</v>
          </cell>
        </row>
        <row r="94">
          <cell r="E94">
            <v>1411</v>
          </cell>
          <cell r="F94">
            <v>28</v>
          </cell>
          <cell r="G94">
            <v>0</v>
          </cell>
          <cell r="H94">
            <v>28</v>
          </cell>
          <cell r="I94">
            <v>28</v>
          </cell>
        </row>
        <row r="95">
          <cell r="E95">
            <v>1421</v>
          </cell>
          <cell r="F95">
            <v>51.333329999999997</v>
          </cell>
          <cell r="G95">
            <v>0</v>
          </cell>
          <cell r="H95">
            <v>51.333329999999997</v>
          </cell>
          <cell r="I95">
            <v>51.333329999999997</v>
          </cell>
        </row>
        <row r="96">
          <cell r="E96">
            <v>1431</v>
          </cell>
          <cell r="F96">
            <v>14</v>
          </cell>
          <cell r="G96">
            <v>9</v>
          </cell>
          <cell r="H96">
            <v>5</v>
          </cell>
          <cell r="I96">
            <v>14</v>
          </cell>
        </row>
        <row r="97">
          <cell r="E97">
            <v>1500</v>
          </cell>
          <cell r="F97">
            <v>0</v>
          </cell>
          <cell r="G97">
            <v>1.3333299999999999</v>
          </cell>
          <cell r="H97">
            <v>5.3333300000000001</v>
          </cell>
          <cell r="I97">
            <v>6.6666699999999999</v>
          </cell>
        </row>
        <row r="98">
          <cell r="E98">
            <v>1511</v>
          </cell>
          <cell r="F98">
            <v>0</v>
          </cell>
          <cell r="G98">
            <v>0</v>
          </cell>
          <cell r="H98">
            <v>5.3333300000000001</v>
          </cell>
          <cell r="I98">
            <v>5.3333300000000001</v>
          </cell>
        </row>
        <row r="99">
          <cell r="E99">
            <v>1521</v>
          </cell>
          <cell r="F99">
            <v>0</v>
          </cell>
          <cell r="G99">
            <v>1.3333299999999999</v>
          </cell>
          <cell r="H99">
            <v>0</v>
          </cell>
          <cell r="I99">
            <v>1.3333299999999999</v>
          </cell>
        </row>
        <row r="100">
          <cell r="E100">
            <v>1600</v>
          </cell>
          <cell r="F100">
            <v>140</v>
          </cell>
          <cell r="G100">
            <v>23.33333</v>
          </cell>
          <cell r="H100">
            <v>110</v>
          </cell>
          <cell r="I100">
            <v>133.33332999999999</v>
          </cell>
        </row>
        <row r="101">
          <cell r="E101">
            <v>1611</v>
          </cell>
          <cell r="F101">
            <v>84</v>
          </cell>
          <cell r="G101">
            <v>0</v>
          </cell>
          <cell r="H101">
            <v>80</v>
          </cell>
          <cell r="I101">
            <v>80</v>
          </cell>
        </row>
        <row r="102">
          <cell r="E102">
            <v>1621</v>
          </cell>
          <cell r="F102">
            <v>21</v>
          </cell>
          <cell r="G102">
            <v>20</v>
          </cell>
          <cell r="H102">
            <v>0</v>
          </cell>
          <cell r="I102">
            <v>20</v>
          </cell>
        </row>
        <row r="103">
          <cell r="E103">
            <v>1631</v>
          </cell>
          <cell r="F103">
            <v>28</v>
          </cell>
          <cell r="G103">
            <v>0</v>
          </cell>
          <cell r="H103">
            <v>26.66667</v>
          </cell>
          <cell r="I103">
            <v>26.66667</v>
          </cell>
        </row>
        <row r="104">
          <cell r="E104">
            <v>1641</v>
          </cell>
          <cell r="F104">
            <v>7</v>
          </cell>
          <cell r="G104">
            <v>3.3333300000000001</v>
          </cell>
          <cell r="H104">
            <v>3.3333300000000001</v>
          </cell>
          <cell r="I104">
            <v>6.6666699999999999</v>
          </cell>
        </row>
        <row r="105">
          <cell r="E105">
            <v>1700</v>
          </cell>
          <cell r="F105">
            <v>93.333330000000004</v>
          </cell>
          <cell r="G105">
            <v>0</v>
          </cell>
          <cell r="H105">
            <v>93.333330000000004</v>
          </cell>
          <cell r="I105">
            <v>93.333330000000004</v>
          </cell>
        </row>
        <row r="106">
          <cell r="E106">
            <v>0</v>
          </cell>
          <cell r="F106">
            <v>0</v>
          </cell>
          <cell r="G106">
            <v>0</v>
          </cell>
          <cell r="H106">
            <v>0</v>
          </cell>
          <cell r="I106">
            <v>0</v>
          </cell>
        </row>
        <row r="107">
          <cell r="E107">
            <v>1711</v>
          </cell>
          <cell r="F107">
            <v>39.666670000000003</v>
          </cell>
          <cell r="G107">
            <v>0</v>
          </cell>
          <cell r="H107">
            <v>39.666670000000003</v>
          </cell>
          <cell r="I107">
            <v>39.666670000000003</v>
          </cell>
        </row>
        <row r="108">
          <cell r="E108">
            <v>1712</v>
          </cell>
          <cell r="F108">
            <v>39.666670000000003</v>
          </cell>
          <cell r="G108">
            <v>0</v>
          </cell>
          <cell r="H108">
            <v>39.666670000000003</v>
          </cell>
          <cell r="I108">
            <v>39.666670000000003</v>
          </cell>
        </row>
        <row r="109">
          <cell r="E109">
            <v>1721</v>
          </cell>
          <cell r="F109">
            <v>5.6</v>
          </cell>
          <cell r="G109">
            <v>0</v>
          </cell>
          <cell r="H109">
            <v>5.6</v>
          </cell>
          <cell r="I109">
            <v>5.6</v>
          </cell>
        </row>
        <row r="110">
          <cell r="E110">
            <v>1722</v>
          </cell>
          <cell r="F110">
            <v>8.4</v>
          </cell>
          <cell r="G110">
            <v>0</v>
          </cell>
          <cell r="H110">
            <v>8.4</v>
          </cell>
          <cell r="I110">
            <v>8.4</v>
          </cell>
        </row>
        <row r="111">
          <cell r="E111">
            <v>1800</v>
          </cell>
          <cell r="F111">
            <v>186.66667000000001</v>
          </cell>
          <cell r="G111">
            <v>186.66667000000001</v>
          </cell>
          <cell r="H111">
            <v>0</v>
          </cell>
          <cell r="I111">
            <v>186.66667000000001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5"/>
  <dimension ref="B2:Q172"/>
  <sheetViews>
    <sheetView showGridLines="0" showZeros="0" tabSelected="1" view="pageBreakPreview" topLeftCell="B40" zoomScale="90" zoomScaleNormal="100" zoomScaleSheetLayoutView="90" workbookViewId="0">
      <selection activeCell="J56" sqref="J56:Q66"/>
    </sheetView>
  </sheetViews>
  <sheetFormatPr defaultRowHeight="12.75"/>
  <cols>
    <col min="1" max="1" width="9.140625" style="26"/>
    <col min="2" max="2" width="4.140625" style="26" customWidth="1"/>
    <col min="3" max="3" width="8.28515625" style="26" customWidth="1"/>
    <col min="4" max="4" width="4.85546875" style="97" customWidth="1"/>
    <col min="5" max="5" width="14.5703125" style="26" customWidth="1"/>
    <col min="6" max="6" width="4" style="26" customWidth="1"/>
    <col min="7" max="7" width="13.5703125" style="26" customWidth="1"/>
    <col min="8" max="10" width="19.7109375" style="26" customWidth="1"/>
    <col min="11" max="11" width="4.140625" style="26" customWidth="1"/>
    <col min="12" max="12" width="30.85546875" style="26" customWidth="1"/>
    <col min="13" max="13" width="16.140625" style="26" customWidth="1"/>
    <col min="14" max="14" width="12.85546875" style="26" customWidth="1"/>
    <col min="15" max="15" width="10.42578125" style="26" bestFit="1" customWidth="1"/>
    <col min="16" max="16384" width="9.140625" style="26"/>
  </cols>
  <sheetData>
    <row r="2" spans="2:13" s="1" customFormat="1" ht="21.75" customHeight="1">
      <c r="B2" s="108"/>
      <c r="C2" s="108"/>
      <c r="D2" s="108"/>
      <c r="E2" s="108"/>
      <c r="F2" s="108"/>
      <c r="G2" s="108"/>
      <c r="H2" s="108"/>
      <c r="I2" s="108"/>
      <c r="J2" s="108"/>
      <c r="K2" s="108"/>
    </row>
    <row r="3" spans="2:13" s="2" customFormat="1" ht="16.5" customHeight="1">
      <c r="B3" s="109"/>
      <c r="C3" s="109"/>
      <c r="D3" s="109"/>
      <c r="E3" s="109"/>
      <c r="F3" s="109"/>
      <c r="G3" s="109"/>
      <c r="H3" s="109"/>
      <c r="I3" s="109"/>
      <c r="J3" s="109"/>
      <c r="K3" s="109"/>
    </row>
    <row r="4" spans="2:13" s="2" customFormat="1" ht="5.0999999999999996" customHeight="1">
      <c r="D4" s="3"/>
      <c r="I4" s="4"/>
      <c r="J4" s="5"/>
      <c r="K4" s="6"/>
    </row>
    <row r="5" spans="2:13" s="2" customFormat="1" ht="14.25" customHeight="1">
      <c r="D5" s="3"/>
      <c r="I5" s="4"/>
      <c r="J5" s="5"/>
      <c r="K5" s="6"/>
    </row>
    <row r="6" spans="2:13" s="8" customFormat="1" ht="15" customHeight="1">
      <c r="B6" s="7"/>
      <c r="D6" s="9"/>
      <c r="E6" s="110"/>
      <c r="F6" s="110"/>
      <c r="G6" s="110"/>
      <c r="H6" s="110"/>
      <c r="J6" s="10"/>
      <c r="K6" s="11"/>
    </row>
    <row r="7" spans="2:13" s="8" customFormat="1" ht="15" customHeight="1">
      <c r="B7" s="7" t="s">
        <v>0</v>
      </c>
      <c r="D7" s="9"/>
      <c r="E7" s="8" t="s">
        <v>58</v>
      </c>
      <c r="I7" s="12"/>
      <c r="J7" s="13" t="s">
        <v>56</v>
      </c>
      <c r="K7" s="11"/>
    </row>
    <row r="8" spans="2:13" s="8" customFormat="1" ht="15" customHeight="1">
      <c r="B8" s="7" t="s">
        <v>1</v>
      </c>
      <c r="D8" s="9"/>
      <c r="E8" s="110" t="s">
        <v>63</v>
      </c>
      <c r="F8" s="110"/>
      <c r="G8" s="110"/>
      <c r="H8" s="110"/>
      <c r="I8" s="12"/>
      <c r="J8" s="13" t="s">
        <v>57</v>
      </c>
      <c r="K8" s="11"/>
    </row>
    <row r="9" spans="2:13" s="8" customFormat="1" ht="15" customHeight="1">
      <c r="B9" s="7"/>
      <c r="C9" s="14"/>
      <c r="D9" s="15"/>
      <c r="E9" s="111"/>
      <c r="F9" s="111"/>
      <c r="G9" s="111"/>
      <c r="H9" s="111"/>
      <c r="I9" s="16"/>
      <c r="J9" s="17"/>
    </row>
    <row r="10" spans="2:13" s="21" customFormat="1" ht="5.0999999999999996" customHeight="1">
      <c r="B10" s="18"/>
      <c r="C10" s="19"/>
      <c r="D10" s="20"/>
    </row>
    <row r="11" spans="2:13" ht="26.25" customHeight="1">
      <c r="B11" s="22"/>
      <c r="C11" s="23"/>
      <c r="D11" s="24"/>
      <c r="E11" s="23"/>
      <c r="F11" s="23"/>
      <c r="G11" s="23"/>
      <c r="H11" s="23"/>
      <c r="I11" s="23"/>
      <c r="J11" s="23"/>
      <c r="K11" s="25"/>
    </row>
    <row r="12" spans="2:13" ht="19.5" customHeight="1">
      <c r="B12" s="27"/>
      <c r="C12" s="1"/>
      <c r="D12" s="28" t="s">
        <v>2</v>
      </c>
      <c r="E12" s="105" t="s">
        <v>3</v>
      </c>
      <c r="F12" s="105"/>
      <c r="G12" s="105"/>
      <c r="H12" s="105"/>
      <c r="I12" s="29" t="s">
        <v>4</v>
      </c>
      <c r="J12" s="30">
        <v>1211122.7900000003</v>
      </c>
      <c r="K12" s="31"/>
    </row>
    <row r="13" spans="2:13" ht="19.5" customHeight="1">
      <c r="B13" s="27"/>
      <c r="C13" s="1"/>
      <c r="D13" s="28" t="s">
        <v>5</v>
      </c>
      <c r="E13" s="105" t="s">
        <v>6</v>
      </c>
      <c r="F13" s="105"/>
      <c r="G13" s="105"/>
      <c r="H13" s="105"/>
      <c r="I13" s="29" t="s">
        <v>4</v>
      </c>
      <c r="J13" s="30">
        <v>0</v>
      </c>
      <c r="K13" s="31"/>
    </row>
    <row r="14" spans="2:13" ht="19.5" customHeight="1">
      <c r="B14" s="27"/>
      <c r="C14" s="1"/>
      <c r="D14" s="32" t="s">
        <v>7</v>
      </c>
      <c r="E14" s="100" t="s">
        <v>8</v>
      </c>
      <c r="F14" s="100"/>
      <c r="G14" s="100"/>
      <c r="H14" s="100"/>
      <c r="I14" s="33" t="s">
        <v>4</v>
      </c>
      <c r="J14" s="34">
        <v>0</v>
      </c>
      <c r="K14" s="31"/>
      <c r="M14" s="35"/>
    </row>
    <row r="15" spans="2:13" s="42" customFormat="1" ht="19.5" customHeight="1">
      <c r="B15" s="36"/>
      <c r="C15" s="37"/>
      <c r="D15" s="38" t="s">
        <v>9</v>
      </c>
      <c r="E15" s="106" t="s">
        <v>10</v>
      </c>
      <c r="F15" s="106"/>
      <c r="G15" s="106"/>
      <c r="H15" s="106"/>
      <c r="I15" s="39" t="s">
        <v>4</v>
      </c>
      <c r="J15" s="40">
        <f>SUM(J12:J14)</f>
        <v>1211122.7900000003</v>
      </c>
      <c r="K15" s="41"/>
      <c r="M15" s="35"/>
    </row>
    <row r="16" spans="2:13" ht="19.5" customHeight="1">
      <c r="B16" s="27"/>
      <c r="C16" s="1"/>
      <c r="D16" s="32" t="s">
        <v>11</v>
      </c>
      <c r="E16" s="107" t="s">
        <v>12</v>
      </c>
      <c r="F16" s="107"/>
      <c r="G16" s="107"/>
      <c r="H16" s="107"/>
      <c r="I16" s="43" t="s">
        <v>4</v>
      </c>
      <c r="J16" s="44">
        <f>ROUND(J15*0,0)</f>
        <v>0</v>
      </c>
      <c r="K16" s="31"/>
      <c r="M16" s="35"/>
    </row>
    <row r="17" spans="2:15" s="42" customFormat="1" ht="19.5" customHeight="1">
      <c r="B17" s="36"/>
      <c r="C17" s="37"/>
      <c r="D17" s="38" t="s">
        <v>13</v>
      </c>
      <c r="E17" s="101" t="s">
        <v>14</v>
      </c>
      <c r="F17" s="101"/>
      <c r="G17" s="101"/>
      <c r="H17" s="101"/>
      <c r="I17" s="45" t="s">
        <v>4</v>
      </c>
      <c r="J17" s="46">
        <f>+J15-J16</f>
        <v>1211122.7900000003</v>
      </c>
      <c r="K17" s="41"/>
      <c r="M17" s="47"/>
      <c r="O17" s="48"/>
    </row>
    <row r="18" spans="2:15" ht="19.5" customHeight="1">
      <c r="B18" s="27"/>
      <c r="C18" s="1"/>
      <c r="D18" s="28" t="s">
        <v>15</v>
      </c>
      <c r="E18" s="105" t="s">
        <v>16</v>
      </c>
      <c r="F18" s="105"/>
      <c r="G18" s="105"/>
      <c r="H18" s="105"/>
      <c r="I18" s="29" t="s">
        <v>4</v>
      </c>
      <c r="J18" s="30">
        <v>37184.5</v>
      </c>
      <c r="K18" s="31"/>
      <c r="M18" s="35"/>
    </row>
    <row r="19" spans="2:15" ht="19.5" customHeight="1">
      <c r="B19" s="27"/>
      <c r="C19" s="1"/>
      <c r="D19" s="32" t="s">
        <v>17</v>
      </c>
      <c r="E19" s="100" t="s">
        <v>18</v>
      </c>
      <c r="F19" s="100"/>
      <c r="G19" s="100"/>
      <c r="H19" s="100"/>
      <c r="I19" s="33" t="s">
        <v>4</v>
      </c>
      <c r="J19" s="34">
        <v>7307.42</v>
      </c>
      <c r="K19" s="31"/>
    </row>
    <row r="20" spans="2:15" s="42" customFormat="1" ht="19.5" customHeight="1">
      <c r="B20" s="36"/>
      <c r="C20" s="37"/>
      <c r="D20" s="38" t="s">
        <v>19</v>
      </c>
      <c r="E20" s="101" t="s">
        <v>20</v>
      </c>
      <c r="F20" s="101"/>
      <c r="G20" s="101"/>
      <c r="H20" s="101"/>
      <c r="I20" s="45" t="s">
        <v>4</v>
      </c>
      <c r="J20" s="46">
        <f>ROUNDUP((ROUND(J17+J18,2)-J19),0)</f>
        <v>1241000</v>
      </c>
      <c r="K20" s="41"/>
      <c r="L20" s="48"/>
    </row>
    <row r="21" spans="2:15" ht="19.5" customHeight="1">
      <c r="B21" s="27"/>
      <c r="C21" s="1"/>
      <c r="D21" s="49" t="s">
        <v>21</v>
      </c>
      <c r="E21" s="50" t="s">
        <v>59</v>
      </c>
      <c r="F21" s="50"/>
      <c r="G21" s="50"/>
      <c r="H21" s="50"/>
      <c r="I21" s="51" t="s">
        <v>4</v>
      </c>
      <c r="J21" s="52">
        <f>ROUNDUP(1209291.84,0)</f>
        <v>1209292</v>
      </c>
      <c r="K21" s="31"/>
      <c r="L21" s="48"/>
    </row>
    <row r="22" spans="2:15" s="42" customFormat="1" ht="19.5" customHeight="1">
      <c r="B22" s="36"/>
      <c r="C22" s="37"/>
      <c r="D22" s="38" t="s">
        <v>22</v>
      </c>
      <c r="E22" s="4" t="s">
        <v>23</v>
      </c>
      <c r="F22" s="38"/>
      <c r="G22" s="38"/>
      <c r="H22" s="53"/>
      <c r="I22" s="45" t="s">
        <v>4</v>
      </c>
      <c r="J22" s="54">
        <f>+ROUND(J20-J21,2)</f>
        <v>31708</v>
      </c>
      <c r="K22" s="41"/>
      <c r="L22" s="55"/>
    </row>
    <row r="23" spans="2:15" s="42" customFormat="1" ht="19.5" customHeight="1" thickBot="1">
      <c r="B23" s="36"/>
      <c r="C23" s="37"/>
      <c r="D23" s="38" t="s">
        <v>24</v>
      </c>
      <c r="E23" s="4" t="s">
        <v>25</v>
      </c>
      <c r="F23" s="38"/>
      <c r="G23" s="38"/>
      <c r="H23" s="53"/>
      <c r="I23" s="45" t="s">
        <v>4</v>
      </c>
      <c r="J23" s="54">
        <f>+ROUND(J22*0.18,2)</f>
        <v>5707.44</v>
      </c>
      <c r="K23" s="41"/>
    </row>
    <row r="24" spans="2:15" s="42" customFormat="1" ht="27" customHeight="1" thickTop="1">
      <c r="B24" s="36"/>
      <c r="C24" s="37"/>
      <c r="D24" s="56" t="s">
        <v>26</v>
      </c>
      <c r="E24" s="57" t="s">
        <v>27</v>
      </c>
      <c r="F24" s="58"/>
      <c r="G24" s="58"/>
      <c r="H24" s="58"/>
      <c r="I24" s="59" t="s">
        <v>4</v>
      </c>
      <c r="J24" s="60">
        <f>+J22+J23</f>
        <v>37415.440000000002</v>
      </c>
      <c r="K24" s="41"/>
    </row>
    <row r="25" spans="2:15" ht="31.5" customHeight="1">
      <c r="B25" s="27"/>
      <c r="C25" s="1"/>
      <c r="D25" s="28"/>
      <c r="E25" s="1"/>
      <c r="F25" s="1"/>
      <c r="G25" s="1"/>
      <c r="H25" s="1"/>
      <c r="I25" s="1"/>
      <c r="J25" s="61"/>
      <c r="K25" s="31"/>
    </row>
    <row r="26" spans="2:15" s="68" customFormat="1" ht="34.5" customHeight="1" thickBot="1">
      <c r="B26" s="62"/>
      <c r="C26" s="102" t="s">
        <v>28</v>
      </c>
      <c r="D26" s="102"/>
      <c r="E26" s="102"/>
      <c r="F26" s="63"/>
      <c r="G26" s="63"/>
      <c r="H26" s="64" t="s">
        <v>29</v>
      </c>
      <c r="I26" s="65" t="s">
        <v>30</v>
      </c>
      <c r="J26" s="66" t="s">
        <v>31</v>
      </c>
      <c r="K26" s="67"/>
      <c r="L26" s="26"/>
    </row>
    <row r="27" spans="2:15" s="74" customFormat="1" ht="21" customHeight="1" thickTop="1">
      <c r="B27" s="69" t="s">
        <v>32</v>
      </c>
      <c r="C27" s="8" t="s">
        <v>33</v>
      </c>
      <c r="D27" s="8"/>
      <c r="E27" s="8"/>
      <c r="F27" s="8"/>
      <c r="G27" s="8"/>
      <c r="H27" s="70">
        <f>SUM(I27:J27)</f>
        <v>62049.99</v>
      </c>
      <c r="I27" s="71">
        <v>60464.59</v>
      </c>
      <c r="J27" s="72">
        <f>ROUND(J22*0.05,2)</f>
        <v>1585.4</v>
      </c>
      <c r="K27" s="73"/>
      <c r="L27" s="26"/>
      <c r="M27" s="68"/>
      <c r="N27" s="68"/>
    </row>
    <row r="28" spans="2:15" s="74" customFormat="1" ht="21" customHeight="1">
      <c r="B28" s="69" t="s">
        <v>34</v>
      </c>
      <c r="C28" s="8" t="s">
        <v>35</v>
      </c>
      <c r="D28" s="8"/>
      <c r="E28" s="8"/>
      <c r="F28" s="8"/>
      <c r="G28" s="8"/>
      <c r="H28" s="75">
        <f>SUM(I28:J28)</f>
        <v>0</v>
      </c>
      <c r="I28" s="76">
        <v>0</v>
      </c>
      <c r="J28" s="72"/>
      <c r="K28" s="73"/>
      <c r="L28" s="26"/>
      <c r="M28" s="77"/>
    </row>
    <row r="29" spans="2:15" s="74" customFormat="1" ht="21" customHeight="1" thickBot="1">
      <c r="B29" s="69" t="s">
        <v>36</v>
      </c>
      <c r="C29" s="78" t="s">
        <v>37</v>
      </c>
      <c r="D29" s="8"/>
      <c r="E29" s="8"/>
      <c r="F29" s="8"/>
      <c r="G29" s="8"/>
      <c r="H29" s="79">
        <f>SUM(I29:J29)</f>
        <v>24674.98</v>
      </c>
      <c r="I29" s="80">
        <v>23723.739999999998</v>
      </c>
      <c r="J29" s="81">
        <f>ROUND(J22*0.03,2)</f>
        <v>951.24</v>
      </c>
      <c r="K29" s="73"/>
      <c r="L29" s="26"/>
      <c r="M29" s="77"/>
    </row>
    <row r="30" spans="2:15" s="74" customFormat="1" ht="24" customHeight="1" thickTop="1">
      <c r="B30" s="82"/>
      <c r="C30" s="8"/>
      <c r="D30" s="38" t="s">
        <v>38</v>
      </c>
      <c r="E30" s="4" t="s">
        <v>39</v>
      </c>
      <c r="F30" s="1"/>
      <c r="G30" s="1"/>
      <c r="H30" s="83">
        <f>SUM(H27:H29)</f>
        <v>86724.97</v>
      </c>
      <c r="I30" s="84">
        <f>SUM(I27:I29)</f>
        <v>84188.329999999987</v>
      </c>
      <c r="J30" s="85">
        <f>SUM(J27:J29)</f>
        <v>2536.6400000000003</v>
      </c>
      <c r="K30" s="73"/>
    </row>
    <row r="31" spans="2:15" ht="20.100000000000001" customHeight="1">
      <c r="B31" s="27"/>
      <c r="C31" s="1"/>
      <c r="D31" s="38"/>
      <c r="E31" s="4"/>
      <c r="F31" s="1"/>
      <c r="G31" s="1"/>
      <c r="H31" s="30"/>
      <c r="I31" s="30"/>
      <c r="J31" s="30"/>
      <c r="K31" s="31"/>
    </row>
    <row r="32" spans="2:15" s="42" customFormat="1" ht="34.5" customHeight="1" thickBot="1">
      <c r="B32" s="36"/>
      <c r="C32" s="86"/>
      <c r="D32" s="87"/>
      <c r="E32" s="88" t="s">
        <v>40</v>
      </c>
      <c r="F32" s="86"/>
      <c r="G32" s="86"/>
      <c r="H32" s="89"/>
      <c r="I32" s="89"/>
      <c r="J32" s="89">
        <f>+J24-J30</f>
        <v>34878.800000000003</v>
      </c>
      <c r="K32" s="41"/>
      <c r="M32" s="46">
        <v>34878.800000000003</v>
      </c>
      <c r="N32" s="90">
        <f>+M32-J32</f>
        <v>0</v>
      </c>
    </row>
    <row r="33" spans="2:13" ht="133.5" customHeight="1" thickTop="1">
      <c r="B33" s="91"/>
      <c r="C33" s="103" t="str">
        <f>+J56</f>
        <v>Kaba Yapı İmalatları (Kalıp, Demir, Beton vb.) Tuğla Duvar İmalatları, Ahşap Oturtma Çatı ve Kiremit Kaplama İmalatları, Bina Giriş Sayaç Babası İmalatları ile Çevre Taş Duvarı ile İlgili Olarak Betonarme Temel Yapılması, Beton Harpuşta Yapılması, Betonarme Kolon ve Kolon Şapkası İşlerinin Kısmi Malzemeli Olarak Yapılması  X İnşaat Tesisat Spor Tes. İşl. Tur. San. Tic. Ltd. Şti.  tarafından 10.10.2013 tarihine kadar yapılan imalatlar ölçülerek tutarı birmilyonikiyüzkırkbirbin tl bulunmuştur. Bundan 31.08.2013 tarih ve 14 nolu hakedişte aldığı düşüldükten ve yukarıda yazılı ilave ve kesintiler yapıldıktan sonra yüklenicinin otuzbirbinyediyüzsekiz tl alacağına dair işbu rapor 10.10.2013 tarihinde üç nüsha olarak düzenlenmiştir.</v>
      </c>
      <c r="D33" s="103"/>
      <c r="E33" s="103"/>
      <c r="F33" s="103"/>
      <c r="G33" s="103"/>
      <c r="H33" s="103"/>
      <c r="I33" s="103"/>
      <c r="J33" s="103"/>
      <c r="K33" s="92"/>
      <c r="M33" s="1"/>
    </row>
    <row r="34" spans="2:13" s="93" customFormat="1" ht="164.25" customHeight="1">
      <c r="D34" s="94"/>
      <c r="J34" s="95"/>
      <c r="M34" s="96"/>
    </row>
    <row r="35" spans="2:13">
      <c r="J35" s="98"/>
    </row>
    <row r="36" spans="2:13">
      <c r="J36" s="98" t="s">
        <v>41</v>
      </c>
      <c r="M36" s="99" t="s">
        <v>60</v>
      </c>
    </row>
    <row r="37" spans="2:13">
      <c r="J37" s="98" t="s">
        <v>42</v>
      </c>
      <c r="M37" s="99" t="s">
        <v>43</v>
      </c>
    </row>
    <row r="38" spans="2:13">
      <c r="J38" s="98"/>
      <c r="M38" s="99" t="s">
        <v>44</v>
      </c>
    </row>
    <row r="39" spans="2:13">
      <c r="J39" s="98" t="s">
        <v>45</v>
      </c>
      <c r="M39" s="112" t="s">
        <v>61</v>
      </c>
    </row>
    <row r="40" spans="2:13">
      <c r="J40" s="98"/>
      <c r="M40" s="99" t="s">
        <v>46</v>
      </c>
    </row>
    <row r="41" spans="2:13">
      <c r="J41" s="98" t="s">
        <v>47</v>
      </c>
      <c r="M41" s="99" t="str">
        <f>yaz(J20)</f>
        <v>birmilyonikiyüzkırkbirbin</v>
      </c>
    </row>
    <row r="42" spans="2:13">
      <c r="J42" s="98"/>
      <c r="M42" s="99" t="s">
        <v>48</v>
      </c>
    </row>
    <row r="43" spans="2:13">
      <c r="J43" s="98"/>
      <c r="M43" s="99" t="s">
        <v>49</v>
      </c>
    </row>
    <row r="44" spans="2:13">
      <c r="J44" s="98" t="s">
        <v>50</v>
      </c>
      <c r="M44" s="112" t="s">
        <v>62</v>
      </c>
    </row>
    <row r="45" spans="2:13">
      <c r="J45" s="98"/>
      <c r="M45" s="99" t="s">
        <v>51</v>
      </c>
    </row>
    <row r="46" spans="2:13">
      <c r="J46" s="98" t="s">
        <v>50</v>
      </c>
      <c r="M46" s="99">
        <v>14</v>
      </c>
    </row>
    <row r="47" spans="2:13">
      <c r="J47" s="98"/>
      <c r="M47" s="26" t="s">
        <v>52</v>
      </c>
    </row>
    <row r="48" spans="2:13">
      <c r="J48" s="98" t="s">
        <v>53</v>
      </c>
      <c r="M48" s="26" t="str">
        <f>yaz(J22)</f>
        <v>otuzbirbinyediyüzsekiz</v>
      </c>
    </row>
    <row r="49" spans="10:17">
      <c r="J49" s="98"/>
      <c r="M49" s="26" t="s">
        <v>54</v>
      </c>
    </row>
    <row r="50" spans="10:17">
      <c r="J50" s="98" t="s">
        <v>45</v>
      </c>
      <c r="M50" s="112" t="s">
        <v>61</v>
      </c>
    </row>
    <row r="51" spans="10:17">
      <c r="J51" s="98"/>
      <c r="M51" s="26" t="s">
        <v>55</v>
      </c>
    </row>
    <row r="52" spans="10:17">
      <c r="J52" s="98"/>
    </row>
    <row r="53" spans="10:17">
      <c r="J53" s="98"/>
    </row>
    <row r="54" spans="10:17">
      <c r="J54" s="98"/>
    </row>
    <row r="55" spans="10:17">
      <c r="J55" s="98"/>
    </row>
    <row r="56" spans="10:17">
      <c r="J56" s="104" t="str">
        <f>CONCATENATE(M36," ",M37," ",M38," ",M39," ",M40," ",M41," ",M42," ",M43," ",M44," ",M45," ",M46," ",M47," ",M48," ",M49," ",M50,M51)</f>
        <v>Kaba Yapı İmalatları (Kalıp, Demir, Beton vb.) Tuğla Duvar İmalatları, Ahşap Oturtma Çatı ve Kiremit Kaplama İmalatları, Bina Giriş Sayaç Babası İmalatları ile Çevre Taş Duvarı ile İlgili Olarak Betonarme Temel Yapılması, Beton Harpuşta Yapılması, Betonarme Kolon ve Kolon Şapkası İşlerinin Kısmi Malzemeli Olarak Yapılması  X İnşaat Tesisat Spor Tes. İşl. Tur. San. Tic. Ltd. Şti.  tarafından 10.10.2013 tarihine kadar yapılan imalatlar ölçülerek tutarı birmilyonikiyüzkırkbirbin tl bulunmuştur. Bundan 31.08.2013 tarih ve 14 nolu hakedişte aldığı düşüldükten ve yukarıda yazılı ilave ve kesintiler yapıldıktan sonra yüklenicinin otuzbirbinyediyüzsekiz tl alacağına dair işbu rapor 10.10.2013 tarihinde üç nüsha olarak düzenlenmiştir.</v>
      </c>
      <c r="K56" s="104"/>
      <c r="L56" s="104"/>
      <c r="M56" s="104"/>
      <c r="N56" s="104"/>
      <c r="O56" s="104"/>
      <c r="P56" s="104"/>
      <c r="Q56" s="104"/>
    </row>
    <row r="57" spans="10:17">
      <c r="J57" s="104"/>
      <c r="K57" s="104"/>
      <c r="L57" s="104"/>
      <c r="M57" s="104"/>
      <c r="N57" s="104"/>
      <c r="O57" s="104"/>
      <c r="P57" s="104"/>
      <c r="Q57" s="104"/>
    </row>
    <row r="58" spans="10:17">
      <c r="J58" s="104"/>
      <c r="K58" s="104"/>
      <c r="L58" s="104"/>
      <c r="M58" s="104"/>
      <c r="N58" s="104"/>
      <c r="O58" s="104"/>
      <c r="P58" s="104"/>
      <c r="Q58" s="104"/>
    </row>
    <row r="59" spans="10:17">
      <c r="J59" s="104"/>
      <c r="K59" s="104"/>
      <c r="L59" s="104"/>
      <c r="M59" s="104"/>
      <c r="N59" s="104"/>
      <c r="O59" s="104"/>
      <c r="P59" s="104"/>
      <c r="Q59" s="104"/>
    </row>
    <row r="60" spans="10:17">
      <c r="J60" s="104"/>
      <c r="K60" s="104"/>
      <c r="L60" s="104"/>
      <c r="M60" s="104"/>
      <c r="N60" s="104"/>
      <c r="O60" s="104"/>
      <c r="P60" s="104"/>
      <c r="Q60" s="104"/>
    </row>
    <row r="61" spans="10:17">
      <c r="J61" s="104"/>
      <c r="K61" s="104"/>
      <c r="L61" s="104"/>
      <c r="M61" s="104"/>
      <c r="N61" s="104"/>
      <c r="O61" s="104"/>
      <c r="P61" s="104"/>
      <c r="Q61" s="104"/>
    </row>
    <row r="62" spans="10:17">
      <c r="J62" s="104"/>
      <c r="K62" s="104"/>
      <c r="L62" s="104"/>
      <c r="M62" s="104"/>
      <c r="N62" s="104"/>
      <c r="O62" s="104"/>
      <c r="P62" s="104"/>
      <c r="Q62" s="104"/>
    </row>
    <row r="63" spans="10:17">
      <c r="J63" s="104"/>
      <c r="K63" s="104"/>
      <c r="L63" s="104"/>
      <c r="M63" s="104"/>
      <c r="N63" s="104"/>
      <c r="O63" s="104"/>
      <c r="P63" s="104"/>
      <c r="Q63" s="104"/>
    </row>
    <row r="64" spans="10:17">
      <c r="J64" s="104"/>
      <c r="K64" s="104"/>
      <c r="L64" s="104"/>
      <c r="M64" s="104"/>
      <c r="N64" s="104"/>
      <c r="O64" s="104"/>
      <c r="P64" s="104"/>
      <c r="Q64" s="104"/>
    </row>
    <row r="65" spans="10:17">
      <c r="J65" s="104"/>
      <c r="K65" s="104"/>
      <c r="L65" s="104"/>
      <c r="M65" s="104"/>
      <c r="N65" s="104"/>
      <c r="O65" s="104"/>
      <c r="P65" s="104"/>
      <c r="Q65" s="104"/>
    </row>
    <row r="66" spans="10:17">
      <c r="J66" s="104"/>
      <c r="K66" s="104"/>
      <c r="L66" s="104"/>
      <c r="M66" s="104"/>
      <c r="N66" s="104"/>
      <c r="O66" s="104"/>
      <c r="P66" s="104"/>
      <c r="Q66" s="104"/>
    </row>
    <row r="67" spans="10:17">
      <c r="J67" s="98"/>
    </row>
    <row r="68" spans="10:17">
      <c r="J68" s="98"/>
    </row>
    <row r="69" spans="10:17">
      <c r="J69" s="98"/>
    </row>
    <row r="70" spans="10:17">
      <c r="J70" s="98"/>
    </row>
    <row r="71" spans="10:17">
      <c r="J71" s="98"/>
    </row>
    <row r="72" spans="10:17">
      <c r="J72" s="98"/>
    </row>
    <row r="73" spans="10:17">
      <c r="J73" s="98"/>
    </row>
    <row r="74" spans="10:17">
      <c r="J74" s="98"/>
    </row>
    <row r="75" spans="10:17">
      <c r="J75" s="98"/>
    </row>
    <row r="76" spans="10:17">
      <c r="J76" s="98"/>
    </row>
    <row r="77" spans="10:17">
      <c r="J77" s="98"/>
    </row>
    <row r="78" spans="10:17">
      <c r="J78" s="98"/>
    </row>
    <row r="79" spans="10:17">
      <c r="J79" s="98"/>
    </row>
    <row r="80" spans="10:17">
      <c r="J80" s="98"/>
    </row>
    <row r="81" spans="10:10">
      <c r="J81" s="98"/>
    </row>
    <row r="82" spans="10:10">
      <c r="J82" s="98"/>
    </row>
    <row r="83" spans="10:10">
      <c r="J83" s="98"/>
    </row>
    <row r="84" spans="10:10">
      <c r="J84" s="98"/>
    </row>
    <row r="85" spans="10:10">
      <c r="J85" s="98"/>
    </row>
    <row r="86" spans="10:10">
      <c r="J86" s="98"/>
    </row>
    <row r="87" spans="10:10">
      <c r="J87" s="98"/>
    </row>
    <row r="88" spans="10:10">
      <c r="J88" s="98"/>
    </row>
    <row r="89" spans="10:10">
      <c r="J89" s="98"/>
    </row>
    <row r="90" spans="10:10">
      <c r="J90" s="98"/>
    </row>
    <row r="91" spans="10:10">
      <c r="J91" s="98"/>
    </row>
    <row r="92" spans="10:10">
      <c r="J92" s="98"/>
    </row>
    <row r="93" spans="10:10">
      <c r="J93" s="98"/>
    </row>
    <row r="94" spans="10:10">
      <c r="J94" s="98"/>
    </row>
    <row r="95" spans="10:10">
      <c r="J95" s="98"/>
    </row>
    <row r="96" spans="10:10">
      <c r="J96" s="98"/>
    </row>
    <row r="97" spans="10:10">
      <c r="J97" s="98"/>
    </row>
    <row r="98" spans="10:10">
      <c r="J98" s="98"/>
    </row>
    <row r="99" spans="10:10">
      <c r="J99" s="98"/>
    </row>
    <row r="100" spans="10:10">
      <c r="J100" s="98"/>
    </row>
    <row r="101" spans="10:10">
      <c r="J101" s="98"/>
    </row>
    <row r="102" spans="10:10">
      <c r="J102" s="98"/>
    </row>
    <row r="103" spans="10:10">
      <c r="J103" s="98"/>
    </row>
    <row r="104" spans="10:10">
      <c r="J104" s="98"/>
    </row>
    <row r="105" spans="10:10">
      <c r="J105" s="98"/>
    </row>
    <row r="106" spans="10:10">
      <c r="J106" s="98"/>
    </row>
    <row r="107" spans="10:10">
      <c r="J107" s="98"/>
    </row>
    <row r="108" spans="10:10">
      <c r="J108" s="98"/>
    </row>
    <row r="109" spans="10:10">
      <c r="J109" s="98"/>
    </row>
    <row r="110" spans="10:10">
      <c r="J110" s="98"/>
    </row>
    <row r="111" spans="10:10">
      <c r="J111" s="98"/>
    </row>
    <row r="112" spans="10:10">
      <c r="J112" s="98"/>
    </row>
    <row r="113" spans="10:10">
      <c r="J113" s="98"/>
    </row>
    <row r="114" spans="10:10">
      <c r="J114" s="98"/>
    </row>
    <row r="115" spans="10:10">
      <c r="J115" s="98"/>
    </row>
    <row r="116" spans="10:10">
      <c r="J116" s="98"/>
    </row>
    <row r="117" spans="10:10">
      <c r="J117" s="98"/>
    </row>
    <row r="118" spans="10:10">
      <c r="J118" s="98"/>
    </row>
    <row r="119" spans="10:10">
      <c r="J119" s="98"/>
    </row>
    <row r="120" spans="10:10">
      <c r="J120" s="98"/>
    </row>
    <row r="121" spans="10:10">
      <c r="J121" s="98"/>
    </row>
    <row r="122" spans="10:10">
      <c r="J122" s="98"/>
    </row>
    <row r="123" spans="10:10">
      <c r="J123" s="98"/>
    </row>
    <row r="124" spans="10:10">
      <c r="J124" s="98"/>
    </row>
    <row r="125" spans="10:10">
      <c r="J125" s="98"/>
    </row>
    <row r="126" spans="10:10">
      <c r="J126" s="98"/>
    </row>
    <row r="127" spans="10:10">
      <c r="J127" s="98"/>
    </row>
    <row r="128" spans="10:10">
      <c r="J128" s="98"/>
    </row>
    <row r="129" spans="10:10">
      <c r="J129" s="98"/>
    </row>
    <row r="130" spans="10:10">
      <c r="J130" s="98"/>
    </row>
    <row r="131" spans="10:10">
      <c r="J131" s="98"/>
    </row>
    <row r="132" spans="10:10">
      <c r="J132" s="98"/>
    </row>
    <row r="133" spans="10:10">
      <c r="J133" s="98"/>
    </row>
    <row r="134" spans="10:10">
      <c r="J134" s="98"/>
    </row>
    <row r="135" spans="10:10">
      <c r="J135" s="98"/>
    </row>
    <row r="136" spans="10:10">
      <c r="J136" s="98"/>
    </row>
    <row r="137" spans="10:10">
      <c r="J137" s="98"/>
    </row>
    <row r="138" spans="10:10">
      <c r="J138" s="98"/>
    </row>
    <row r="139" spans="10:10">
      <c r="J139" s="98"/>
    </row>
    <row r="140" spans="10:10">
      <c r="J140" s="98"/>
    </row>
    <row r="141" spans="10:10">
      <c r="J141" s="98"/>
    </row>
    <row r="142" spans="10:10">
      <c r="J142" s="98"/>
    </row>
    <row r="143" spans="10:10">
      <c r="J143" s="98"/>
    </row>
    <row r="144" spans="10:10">
      <c r="J144" s="98"/>
    </row>
    <row r="145" spans="10:10">
      <c r="J145" s="98"/>
    </row>
    <row r="146" spans="10:10">
      <c r="J146" s="98"/>
    </row>
    <row r="147" spans="10:10">
      <c r="J147" s="98"/>
    </row>
    <row r="148" spans="10:10">
      <c r="J148" s="98"/>
    </row>
    <row r="149" spans="10:10">
      <c r="J149" s="98"/>
    </row>
    <row r="150" spans="10:10">
      <c r="J150" s="98"/>
    </row>
    <row r="151" spans="10:10">
      <c r="J151" s="98"/>
    </row>
    <row r="152" spans="10:10">
      <c r="J152" s="98"/>
    </row>
    <row r="153" spans="10:10">
      <c r="J153" s="98"/>
    </row>
    <row r="154" spans="10:10">
      <c r="J154" s="98"/>
    </row>
    <row r="155" spans="10:10">
      <c r="J155" s="98"/>
    </row>
    <row r="156" spans="10:10">
      <c r="J156" s="98"/>
    </row>
    <row r="157" spans="10:10">
      <c r="J157" s="98"/>
    </row>
    <row r="158" spans="10:10">
      <c r="J158" s="98"/>
    </row>
    <row r="159" spans="10:10">
      <c r="J159" s="98"/>
    </row>
    <row r="160" spans="10:10">
      <c r="J160" s="98"/>
    </row>
    <row r="161" spans="10:10">
      <c r="J161" s="98"/>
    </row>
    <row r="162" spans="10:10">
      <c r="J162" s="98"/>
    </row>
    <row r="163" spans="10:10">
      <c r="J163" s="98"/>
    </row>
    <row r="164" spans="10:10">
      <c r="J164" s="98"/>
    </row>
    <row r="165" spans="10:10">
      <c r="J165" s="98"/>
    </row>
    <row r="166" spans="10:10">
      <c r="J166" s="98"/>
    </row>
    <row r="167" spans="10:10">
      <c r="J167" s="98"/>
    </row>
    <row r="168" spans="10:10">
      <c r="J168" s="98"/>
    </row>
    <row r="169" spans="10:10">
      <c r="J169" s="98"/>
    </row>
    <row r="170" spans="10:10">
      <c r="J170" s="98"/>
    </row>
    <row r="171" spans="10:10">
      <c r="J171" s="98"/>
    </row>
    <row r="172" spans="10:10">
      <c r="J172" s="98"/>
    </row>
  </sheetData>
  <mergeCells count="17">
    <mergeCell ref="E18:H18"/>
    <mergeCell ref="B2:K2"/>
    <mergeCell ref="B3:K3"/>
    <mergeCell ref="E6:H6"/>
    <mergeCell ref="E8:H8"/>
    <mergeCell ref="E9:H9"/>
    <mergeCell ref="E12:H12"/>
    <mergeCell ref="E13:H13"/>
    <mergeCell ref="E14:H14"/>
    <mergeCell ref="E15:H15"/>
    <mergeCell ref="E16:H16"/>
    <mergeCell ref="E17:H17"/>
    <mergeCell ref="E19:H19"/>
    <mergeCell ref="E20:H20"/>
    <mergeCell ref="C26:E26"/>
    <mergeCell ref="C33:J33"/>
    <mergeCell ref="J56:Q66"/>
  </mergeCells>
  <printOptions horizontalCentered="1"/>
  <pageMargins left="0.59055118110236227" right="0.59055118110236227" top="0.59055118110236227" bottom="0.43307086614173229" header="0.19685039370078741" footer="0.19685039370078741"/>
  <pageSetup paperSize="9" scale="80" orientation="portrait" horizontalDpi="300" verticalDpi="300" r:id="rId1"/>
  <headerFooter alignWithMargins="0">
    <oddFooter xml:space="preserve">&amp;L&amp;12&amp;K00-049H430-F17 Rev.0&amp;C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arka kapak</vt:lpstr>
      <vt:lpstr>'arka kapak'!Yazdırma_Alanı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Birol</dc:creator>
  <cp:lastModifiedBy>Birol</cp:lastModifiedBy>
  <dcterms:created xsi:type="dcterms:W3CDTF">2014-09-26T11:18:14Z</dcterms:created>
  <dcterms:modified xsi:type="dcterms:W3CDTF">2014-09-26T11:23:47Z</dcterms:modified>
</cp:coreProperties>
</file>